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69-byrd.cete-lyon.i2\SIEGE\03.SG\09.SGPI\01.PPEMS\Effectifs\2018\Comité technique d’établissement\"/>
    </mc:Choice>
  </mc:AlternateContent>
  <bookViews>
    <workbookView xWindow="0" yWindow="0" windowWidth="28800" windowHeight="11985"/>
  </bookViews>
  <sheets>
    <sheet name="Feuil1" sheetId="1" r:id="rId1"/>
  </sheets>
  <definedNames>
    <definedName name="Print_Area_0" localSheetId="0">Feuil1!$A$1:$J$81</definedName>
    <definedName name="_xlnm.Print_Area" localSheetId="0">Feuil1!$A$1:$P$81</definedName>
  </definedNames>
  <calcPr calcId="152511"/>
</workbook>
</file>

<file path=xl/calcChain.xml><?xml version="1.0" encoding="utf-8"?>
<calcChain xmlns="http://schemas.openxmlformats.org/spreadsheetml/2006/main">
  <c r="N80" i="1" l="1"/>
  <c r="M80" i="1"/>
  <c r="M81" i="1" s="1"/>
  <c r="N79" i="1"/>
  <c r="M79" i="1"/>
  <c r="N78" i="1"/>
  <c r="M78" i="1"/>
  <c r="N77" i="1"/>
  <c r="M77" i="1"/>
  <c r="N73" i="1"/>
  <c r="N67" i="1"/>
  <c r="N61" i="1"/>
  <c r="N55" i="1"/>
  <c r="N49" i="1"/>
  <c r="N43" i="1"/>
  <c r="N37" i="1"/>
  <c r="N31" i="1"/>
  <c r="N25" i="1"/>
  <c r="N19" i="1"/>
  <c r="N13" i="1"/>
  <c r="N7" i="1"/>
  <c r="M73" i="1"/>
  <c r="M67" i="1"/>
  <c r="M61" i="1"/>
  <c r="M55" i="1"/>
  <c r="M49" i="1"/>
  <c r="M43" i="1"/>
  <c r="M37" i="1"/>
  <c r="M31" i="1"/>
  <c r="M25" i="1"/>
  <c r="M19" i="1"/>
  <c r="P13" i="1"/>
  <c r="O13" i="1"/>
  <c r="M13" i="1"/>
  <c r="P7" i="1"/>
  <c r="O7" i="1"/>
  <c r="M7" i="1"/>
  <c r="N81" i="1" l="1"/>
  <c r="P80" i="1"/>
  <c r="O80" i="1"/>
  <c r="P79" i="1"/>
  <c r="O79" i="1"/>
  <c r="P78" i="1"/>
  <c r="O78" i="1"/>
  <c r="P77" i="1"/>
  <c r="O77" i="1"/>
  <c r="O81" i="1" l="1"/>
  <c r="P81" i="1"/>
  <c r="J73" i="1"/>
  <c r="I73" i="1"/>
  <c r="H73" i="1"/>
  <c r="G73" i="1"/>
  <c r="F73" i="1"/>
  <c r="E73" i="1"/>
  <c r="D73" i="1"/>
  <c r="C73" i="1"/>
  <c r="L73" i="1"/>
  <c r="K73" i="1"/>
  <c r="J67" i="1"/>
  <c r="I67" i="1"/>
  <c r="H67" i="1"/>
  <c r="G67" i="1"/>
  <c r="F67" i="1"/>
  <c r="E67" i="1"/>
  <c r="D67" i="1"/>
  <c r="C67" i="1"/>
  <c r="L67" i="1"/>
  <c r="K67" i="1"/>
  <c r="J61" i="1"/>
  <c r="I61" i="1"/>
  <c r="H61" i="1"/>
  <c r="G61" i="1"/>
  <c r="F61" i="1"/>
  <c r="E61" i="1"/>
  <c r="D61" i="1"/>
  <c r="C61" i="1"/>
  <c r="L61" i="1"/>
  <c r="K61" i="1"/>
  <c r="J55" i="1"/>
  <c r="I55" i="1"/>
  <c r="H55" i="1"/>
  <c r="G55" i="1"/>
  <c r="F55" i="1"/>
  <c r="E55" i="1"/>
  <c r="D55" i="1"/>
  <c r="C55" i="1"/>
  <c r="L55" i="1"/>
  <c r="K55" i="1"/>
  <c r="J49" i="1"/>
  <c r="I49" i="1"/>
  <c r="H49" i="1"/>
  <c r="G49" i="1"/>
  <c r="F49" i="1"/>
  <c r="E49" i="1"/>
  <c r="D49" i="1"/>
  <c r="C49" i="1"/>
  <c r="L49" i="1"/>
  <c r="K49" i="1"/>
  <c r="J43" i="1"/>
  <c r="I43" i="1"/>
  <c r="H43" i="1"/>
  <c r="G43" i="1"/>
  <c r="F43" i="1"/>
  <c r="E43" i="1"/>
  <c r="D43" i="1"/>
  <c r="C43" i="1"/>
  <c r="L43" i="1"/>
  <c r="K43" i="1"/>
  <c r="J37" i="1"/>
  <c r="I37" i="1"/>
  <c r="H37" i="1"/>
  <c r="G37" i="1"/>
  <c r="F37" i="1"/>
  <c r="E37" i="1"/>
  <c r="D37" i="1"/>
  <c r="C37" i="1"/>
  <c r="L37" i="1"/>
  <c r="K37" i="1"/>
  <c r="J31" i="1"/>
  <c r="I31" i="1"/>
  <c r="H31" i="1"/>
  <c r="G31" i="1"/>
  <c r="F31" i="1"/>
  <c r="E31" i="1"/>
  <c r="D31" i="1"/>
  <c r="C31" i="1"/>
  <c r="L31" i="1"/>
  <c r="K31" i="1"/>
  <c r="J25" i="1"/>
  <c r="I25" i="1"/>
  <c r="H25" i="1"/>
  <c r="G25" i="1"/>
  <c r="F25" i="1"/>
  <c r="E25" i="1"/>
  <c r="D25" i="1"/>
  <c r="C25" i="1"/>
  <c r="L25" i="1"/>
  <c r="K25" i="1"/>
  <c r="J19" i="1"/>
  <c r="I19" i="1"/>
  <c r="H19" i="1"/>
  <c r="G19" i="1"/>
  <c r="F19" i="1"/>
  <c r="E19" i="1"/>
  <c r="D19" i="1"/>
  <c r="C19" i="1"/>
  <c r="L19" i="1"/>
  <c r="K19" i="1"/>
  <c r="J13" i="1"/>
  <c r="I13" i="1"/>
  <c r="H13" i="1"/>
  <c r="G13" i="1"/>
  <c r="F13" i="1"/>
  <c r="E13" i="1"/>
  <c r="D13" i="1"/>
  <c r="C13" i="1"/>
  <c r="L13" i="1"/>
  <c r="K13" i="1"/>
  <c r="D7" i="1"/>
  <c r="C7" i="1"/>
  <c r="J7" i="1"/>
  <c r="I7" i="1"/>
  <c r="H7" i="1"/>
  <c r="G7" i="1"/>
  <c r="F7" i="1"/>
  <c r="E7" i="1"/>
  <c r="L7" i="1"/>
  <c r="K7" i="1"/>
  <c r="K77" i="1"/>
  <c r="L77" i="1"/>
  <c r="K78" i="1"/>
  <c r="L78" i="1"/>
  <c r="K79" i="1"/>
  <c r="L79" i="1"/>
  <c r="K80" i="1"/>
  <c r="L80" i="1"/>
  <c r="K81" i="1" l="1"/>
  <c r="L81" i="1"/>
  <c r="C77" i="1"/>
  <c r="D77" i="1"/>
  <c r="C78" i="1"/>
  <c r="D78" i="1"/>
  <c r="C79" i="1"/>
  <c r="D79" i="1"/>
  <c r="C80" i="1"/>
  <c r="D80" i="1"/>
  <c r="D81" i="1" l="1"/>
  <c r="C81" i="1"/>
  <c r="J80" i="1" l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J77" i="1"/>
  <c r="I77" i="1"/>
  <c r="H77" i="1"/>
  <c r="H81" i="1" s="1"/>
  <c r="G77" i="1"/>
  <c r="G81" i="1" s="1"/>
  <c r="F77" i="1"/>
  <c r="F81" i="1" s="1"/>
  <c r="E77" i="1"/>
  <c r="E81" i="1" s="1"/>
  <c r="I81" i="1" l="1"/>
  <c r="J81" i="1"/>
</calcChain>
</file>

<file path=xl/sharedStrings.xml><?xml version="1.0" encoding="utf-8"?>
<sst xmlns="http://schemas.openxmlformats.org/spreadsheetml/2006/main" count="122" uniqueCount="29">
  <si>
    <t>Direction</t>
  </si>
  <si>
    <t>Macrograde</t>
  </si>
  <si>
    <t>Effectifs au 31/12/2014</t>
  </si>
  <si>
    <t>Effectifs au 31/12/2015</t>
  </si>
  <si>
    <t>Effectifs au 31/12/2016</t>
  </si>
  <si>
    <t>Physique</t>
  </si>
  <si>
    <t>Etp</t>
  </si>
  <si>
    <t>DTecEMF</t>
  </si>
  <si>
    <t>A</t>
  </si>
  <si>
    <t>B</t>
  </si>
  <si>
    <t>C</t>
  </si>
  <si>
    <t>OPA</t>
  </si>
  <si>
    <t>Total</t>
  </si>
  <si>
    <t>DTecITM</t>
  </si>
  <si>
    <t>DTecTV</t>
  </si>
  <si>
    <t>DTerCE</t>
  </si>
  <si>
    <t>DTerEst</t>
  </si>
  <si>
    <t>DTerIdF</t>
  </si>
  <si>
    <t>DTerMed</t>
  </si>
  <si>
    <t>DTerNC</t>
  </si>
  <si>
    <t>DTerNP</t>
  </si>
  <si>
    <t>DTerOuest</t>
  </si>
  <si>
    <t>DTerSO</t>
  </si>
  <si>
    <t>Siège</t>
  </si>
  <si>
    <t>Total Cerema</t>
  </si>
  <si>
    <t>Effectifs au 01/01/2014</t>
  </si>
  <si>
    <t>Effectifs au 31/12/2017</t>
  </si>
  <si>
    <t>Effectifs au 31/08/2018</t>
  </si>
  <si>
    <t>Effectifs au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</si>
</sst>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  <charset val="1"/>
    </font>
    <font>
      <sz val="10"/>
      <name val="Tahoma"/>
      <family val="2"/>
      <charset val="1"/>
    </font>
    <font>
      <sz val="10"/>
      <name val="Arial"/>
      <family val="2"/>
      <charset val="1"/>
    </font>
    <font>
      <b/>
      <sz val="12"/>
      <name val="Tahoma"/>
      <family val="2"/>
      <charset val="1"/>
    </font>
    <font>
      <b/>
      <sz val="12"/>
      <name val="Arial"/>
      <family val="2"/>
      <charset val="1"/>
    </font>
    <font>
      <sz val="12"/>
      <name val="Tahoma"/>
      <family val="2"/>
      <charset val="1"/>
    </font>
    <font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88ECDB"/>
        <bgColor rgb="FF64E6D0"/>
      </patternFill>
    </fill>
    <fill>
      <patternFill patternType="solid">
        <fgColor rgb="FFFFFFFF"/>
        <bgColor rgb="FFF8FBFC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/>
    <xf numFmtId="0" fontId="6" fillId="0" borderId="6" xfId="0" applyFont="1" applyBorder="1"/>
    <xf numFmtId="49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6" fillId="0" borderId="0" xfId="0" applyFont="1" applyBorder="1"/>
    <xf numFmtId="49" fontId="4" fillId="4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  <xf numFmtId="1" fontId="5" fillId="6" borderId="1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vertical="center"/>
    </xf>
    <xf numFmtId="1" fontId="3" fillId="3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1" fontId="5" fillId="0" borderId="3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49" fontId="3" fillId="3" borderId="2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9" fontId="4" fillId="4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4E6D0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BF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43E1C7"/>
      <rgbColor rgb="FFCCFFFF"/>
      <rgbColor rgb="FFCCFFCC"/>
      <rgbColor rgb="FFFFFF99"/>
      <rgbColor rgb="FF88ECDB"/>
      <rgbColor rgb="FFFF99CC"/>
      <rgbColor rgb="FFCC99FF"/>
      <rgbColor rgb="FFFFCC99"/>
      <rgbColor rgb="FF3366FF"/>
      <rgbColor rgb="FF24DCBD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0CA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tabSelected="1" topLeftCell="A52" zoomScale="80" zoomScaleNormal="80" zoomScalePageLayoutView="80" workbookViewId="0">
      <selection activeCell="T79" sqref="T79"/>
    </sheetView>
  </sheetViews>
  <sheetFormatPr baseColWidth="10" defaultColWidth="9.140625" defaultRowHeight="12.75" x14ac:dyDescent="0.2"/>
  <cols>
    <col min="1" max="1" width="15.85546875" style="1"/>
    <col min="2" max="2" width="17.5703125" style="1"/>
    <col min="3" max="8" width="14.7109375" style="1" customWidth="1"/>
    <col min="9" max="16" width="14.7109375" customWidth="1"/>
  </cols>
  <sheetData>
    <row r="1" spans="1:16" ht="18.75" customHeight="1" x14ac:dyDescent="0.2">
      <c r="A1" s="33" t="s">
        <v>0</v>
      </c>
      <c r="B1" s="35" t="s">
        <v>1</v>
      </c>
      <c r="C1" s="34" t="s">
        <v>25</v>
      </c>
      <c r="D1" s="34"/>
      <c r="E1" s="34" t="s">
        <v>2</v>
      </c>
      <c r="F1" s="34"/>
      <c r="G1" s="34" t="s">
        <v>3</v>
      </c>
      <c r="H1" s="34"/>
      <c r="I1" s="34" t="s">
        <v>4</v>
      </c>
      <c r="J1" s="34"/>
      <c r="K1" s="34" t="s">
        <v>26</v>
      </c>
      <c r="L1" s="34"/>
      <c r="M1" s="34" t="s">
        <v>28</v>
      </c>
      <c r="N1" s="34"/>
      <c r="O1" s="34" t="s">
        <v>27</v>
      </c>
      <c r="P1" s="34"/>
    </row>
    <row r="2" spans="1:16" ht="19.5" customHeight="1" x14ac:dyDescent="0.2">
      <c r="A2" s="33"/>
      <c r="B2" s="35"/>
      <c r="C2" s="13" t="s">
        <v>5</v>
      </c>
      <c r="D2" s="13" t="s">
        <v>6</v>
      </c>
      <c r="E2" s="13" t="s">
        <v>5</v>
      </c>
      <c r="F2" s="13" t="s">
        <v>6</v>
      </c>
      <c r="G2" s="13" t="s">
        <v>5</v>
      </c>
      <c r="H2" s="13" t="s">
        <v>6</v>
      </c>
      <c r="I2" s="13" t="s">
        <v>5</v>
      </c>
      <c r="J2" s="13" t="s">
        <v>6</v>
      </c>
      <c r="K2" s="30" t="s">
        <v>5</v>
      </c>
      <c r="L2" s="30" t="s">
        <v>6</v>
      </c>
      <c r="M2" s="32" t="s">
        <v>5</v>
      </c>
      <c r="N2" s="32" t="s">
        <v>6</v>
      </c>
      <c r="O2" s="30" t="s">
        <v>5</v>
      </c>
      <c r="P2" s="30" t="s">
        <v>6</v>
      </c>
    </row>
    <row r="3" spans="1:16" s="2" customFormat="1" ht="18.75" customHeight="1" x14ac:dyDescent="0.2">
      <c r="A3" s="36" t="s">
        <v>7</v>
      </c>
      <c r="B3" s="18" t="s">
        <v>8</v>
      </c>
      <c r="C3" s="14">
        <v>70</v>
      </c>
      <c r="D3" s="15">
        <v>69</v>
      </c>
      <c r="E3" s="14">
        <v>69</v>
      </c>
      <c r="F3" s="15">
        <v>67.700000047683702</v>
      </c>
      <c r="G3" s="14">
        <v>74</v>
      </c>
      <c r="H3" s="15">
        <v>72.300000071525602</v>
      </c>
      <c r="I3" s="14">
        <v>88</v>
      </c>
      <c r="J3" s="15">
        <v>86.3</v>
      </c>
      <c r="K3" s="14">
        <v>80</v>
      </c>
      <c r="L3" s="15">
        <v>78.099999999999994</v>
      </c>
      <c r="M3" s="14">
        <v>85</v>
      </c>
      <c r="N3" s="15">
        <v>83.3</v>
      </c>
      <c r="O3" s="14">
        <v>79</v>
      </c>
      <c r="P3" s="15">
        <v>77.3</v>
      </c>
    </row>
    <row r="4" spans="1:16" s="2" customFormat="1" ht="18.75" customHeight="1" x14ac:dyDescent="0.2">
      <c r="A4" s="36"/>
      <c r="B4" s="19" t="s">
        <v>9</v>
      </c>
      <c r="C4" s="16">
        <v>48</v>
      </c>
      <c r="D4" s="17">
        <v>46.4</v>
      </c>
      <c r="E4" s="16">
        <v>47</v>
      </c>
      <c r="F4" s="17">
        <v>44.900000035762801</v>
      </c>
      <c r="G4" s="16">
        <v>46</v>
      </c>
      <c r="H4" s="17">
        <v>44.300000071525602</v>
      </c>
      <c r="I4" s="16">
        <v>46</v>
      </c>
      <c r="J4" s="17">
        <v>43.9</v>
      </c>
      <c r="K4" s="16">
        <v>41</v>
      </c>
      <c r="L4" s="17">
        <v>39</v>
      </c>
      <c r="M4" s="16">
        <v>40</v>
      </c>
      <c r="N4" s="17">
        <v>37.799999999999997</v>
      </c>
      <c r="O4" s="16">
        <v>39</v>
      </c>
      <c r="P4" s="17">
        <v>37.5</v>
      </c>
    </row>
    <row r="5" spans="1:16" s="2" customFormat="1" ht="18.75" customHeight="1" x14ac:dyDescent="0.2">
      <c r="A5" s="36"/>
      <c r="B5" s="18" t="s">
        <v>10</v>
      </c>
      <c r="C5" s="14">
        <v>29</v>
      </c>
      <c r="D5" s="15">
        <v>27.4</v>
      </c>
      <c r="E5" s="14">
        <v>27</v>
      </c>
      <c r="F5" s="15">
        <v>26.300000011920901</v>
      </c>
      <c r="G5" s="14">
        <v>27</v>
      </c>
      <c r="H5" s="15">
        <v>26.100000023841901</v>
      </c>
      <c r="I5" s="14">
        <v>24</v>
      </c>
      <c r="J5" s="15">
        <v>23.3</v>
      </c>
      <c r="K5" s="14">
        <v>24</v>
      </c>
      <c r="L5" s="15">
        <v>23.3</v>
      </c>
      <c r="M5" s="14">
        <v>24</v>
      </c>
      <c r="N5" s="15">
        <v>23.3</v>
      </c>
      <c r="O5" s="14">
        <v>23</v>
      </c>
      <c r="P5" s="15">
        <v>22.5</v>
      </c>
    </row>
    <row r="6" spans="1:16" s="2" customFormat="1" ht="18.75" customHeight="1" x14ac:dyDescent="0.2">
      <c r="A6" s="36"/>
      <c r="B6" s="19" t="s">
        <v>11</v>
      </c>
      <c r="C6" s="16">
        <v>33</v>
      </c>
      <c r="D6" s="17">
        <v>32.5</v>
      </c>
      <c r="E6" s="16">
        <v>31</v>
      </c>
      <c r="F6" s="17">
        <v>30.5</v>
      </c>
      <c r="G6" s="16">
        <v>26</v>
      </c>
      <c r="H6" s="17">
        <v>25.699999988079099</v>
      </c>
      <c r="I6" s="16">
        <v>25</v>
      </c>
      <c r="J6" s="17">
        <v>25</v>
      </c>
      <c r="K6" s="16">
        <v>21</v>
      </c>
      <c r="L6" s="17">
        <v>21</v>
      </c>
      <c r="M6" s="16">
        <v>20</v>
      </c>
      <c r="N6" s="17">
        <v>20</v>
      </c>
      <c r="O6" s="16">
        <v>18</v>
      </c>
      <c r="P6" s="17">
        <v>18</v>
      </c>
    </row>
    <row r="7" spans="1:16" s="2" customFormat="1" ht="18.75" customHeight="1" x14ac:dyDescent="0.2">
      <c r="A7" s="36"/>
      <c r="B7" s="20" t="s">
        <v>12</v>
      </c>
      <c r="C7" s="21">
        <f>C3+C4+C5+C6</f>
        <v>180</v>
      </c>
      <c r="D7" s="22">
        <f>D3+D4+D5+D6</f>
        <v>175.3</v>
      </c>
      <c r="E7" s="21">
        <f t="shared" ref="E7:J7" si="0">E3+E4+E5+E6</f>
        <v>174</v>
      </c>
      <c r="F7" s="22">
        <f t="shared" si="0"/>
        <v>169.4000000953674</v>
      </c>
      <c r="G7" s="21">
        <f t="shared" si="0"/>
        <v>173</v>
      </c>
      <c r="H7" s="22">
        <f t="shared" si="0"/>
        <v>168.40000015497222</v>
      </c>
      <c r="I7" s="21">
        <f t="shared" si="0"/>
        <v>183</v>
      </c>
      <c r="J7" s="22">
        <f t="shared" si="0"/>
        <v>178.5</v>
      </c>
      <c r="K7" s="21">
        <f t="shared" ref="K7:P7" si="1">K3+K4+K5+K6</f>
        <v>166</v>
      </c>
      <c r="L7" s="22">
        <f t="shared" si="1"/>
        <v>161.4</v>
      </c>
      <c r="M7" s="21">
        <f t="shared" si="1"/>
        <v>169</v>
      </c>
      <c r="N7" s="22">
        <f t="shared" si="1"/>
        <v>164.4</v>
      </c>
      <c r="O7" s="21">
        <f t="shared" si="1"/>
        <v>159</v>
      </c>
      <c r="P7" s="22">
        <f t="shared" si="1"/>
        <v>155.30000000000001</v>
      </c>
    </row>
    <row r="8" spans="1:16" s="2" customFormat="1" ht="12" customHeight="1" x14ac:dyDescent="0.2">
      <c r="A8" s="3"/>
      <c r="B8" s="23"/>
      <c r="C8" s="24"/>
      <c r="D8" s="25"/>
      <c r="E8" s="24"/>
      <c r="F8" s="25"/>
      <c r="G8" s="24"/>
      <c r="H8" s="25"/>
      <c r="I8" s="24"/>
      <c r="J8" s="25"/>
      <c r="K8" s="24"/>
      <c r="L8" s="26"/>
      <c r="M8" s="25"/>
      <c r="N8" s="25"/>
      <c r="O8" s="24"/>
      <c r="P8" s="26"/>
    </row>
    <row r="9" spans="1:16" s="2" customFormat="1" ht="18.75" customHeight="1" x14ac:dyDescent="0.2">
      <c r="A9" s="36" t="s">
        <v>13</v>
      </c>
      <c r="B9" s="18" t="s">
        <v>8</v>
      </c>
      <c r="C9" s="14">
        <v>106</v>
      </c>
      <c r="D9" s="15">
        <v>104.8</v>
      </c>
      <c r="E9" s="14">
        <v>104</v>
      </c>
      <c r="F9" s="15">
        <v>102.700000047684</v>
      </c>
      <c r="G9" s="14">
        <v>96</v>
      </c>
      <c r="H9" s="15">
        <v>94.700000047683702</v>
      </c>
      <c r="I9" s="14">
        <v>102</v>
      </c>
      <c r="J9" s="15">
        <v>100.7</v>
      </c>
      <c r="K9" s="14">
        <v>95</v>
      </c>
      <c r="L9" s="15">
        <v>94.1</v>
      </c>
      <c r="M9" s="14">
        <v>95</v>
      </c>
      <c r="N9" s="15">
        <v>94.1</v>
      </c>
      <c r="O9" s="14">
        <v>92</v>
      </c>
      <c r="P9" s="15">
        <v>91.1</v>
      </c>
    </row>
    <row r="10" spans="1:16" s="2" customFormat="1" ht="18.75" customHeight="1" x14ac:dyDescent="0.2">
      <c r="A10" s="36"/>
      <c r="B10" s="19" t="s">
        <v>9</v>
      </c>
      <c r="C10" s="16">
        <v>36</v>
      </c>
      <c r="D10" s="17">
        <v>35.4</v>
      </c>
      <c r="E10" s="16">
        <v>40</v>
      </c>
      <c r="F10" s="17">
        <v>39.400000035762801</v>
      </c>
      <c r="G10" s="16">
        <v>40</v>
      </c>
      <c r="H10" s="17">
        <v>39.200000047683702</v>
      </c>
      <c r="I10" s="16">
        <v>35</v>
      </c>
      <c r="J10" s="17">
        <v>34.200000000000003</v>
      </c>
      <c r="K10" s="16">
        <v>32</v>
      </c>
      <c r="L10" s="17">
        <v>30.9</v>
      </c>
      <c r="M10" s="16">
        <v>32</v>
      </c>
      <c r="N10" s="17">
        <v>30.8</v>
      </c>
      <c r="O10" s="16">
        <v>31</v>
      </c>
      <c r="P10" s="17">
        <v>29.8</v>
      </c>
    </row>
    <row r="11" spans="1:16" s="2" customFormat="1" ht="18.75" customHeight="1" x14ac:dyDescent="0.2">
      <c r="A11" s="36"/>
      <c r="B11" s="18" t="s">
        <v>10</v>
      </c>
      <c r="C11" s="14">
        <v>33</v>
      </c>
      <c r="D11" s="15">
        <v>32</v>
      </c>
      <c r="E11" s="14">
        <v>32</v>
      </c>
      <c r="F11" s="15">
        <v>31.099999964237199</v>
      </c>
      <c r="G11" s="14">
        <v>32</v>
      </c>
      <c r="H11" s="15">
        <v>30.800000011920901</v>
      </c>
      <c r="I11" s="14">
        <v>28</v>
      </c>
      <c r="J11" s="15">
        <v>27.2</v>
      </c>
      <c r="K11" s="14">
        <v>27</v>
      </c>
      <c r="L11" s="15">
        <v>26.1</v>
      </c>
      <c r="M11" s="14">
        <v>27</v>
      </c>
      <c r="N11" s="15">
        <v>26.3</v>
      </c>
      <c r="O11" s="14">
        <v>27</v>
      </c>
      <c r="P11" s="15">
        <v>26.3</v>
      </c>
    </row>
    <row r="12" spans="1:16" s="2" customFormat="1" ht="18.75" customHeight="1" x14ac:dyDescent="0.2">
      <c r="A12" s="36"/>
      <c r="B12" s="19" t="s">
        <v>11</v>
      </c>
      <c r="C12" s="16">
        <v>0</v>
      </c>
      <c r="D12" s="17">
        <v>0</v>
      </c>
      <c r="E12" s="16">
        <v>0</v>
      </c>
      <c r="F12" s="17">
        <v>0</v>
      </c>
      <c r="G12" s="16">
        <v>0</v>
      </c>
      <c r="H12" s="17">
        <v>0</v>
      </c>
      <c r="I12" s="16">
        <v>0</v>
      </c>
      <c r="J12" s="17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</row>
    <row r="13" spans="1:16" s="2" customFormat="1" ht="18.75" customHeight="1" x14ac:dyDescent="0.2">
      <c r="A13" s="36"/>
      <c r="B13" s="20" t="s">
        <v>12</v>
      </c>
      <c r="C13" s="21">
        <f t="shared" ref="C13:J13" si="2">C9+C10+C11+C12</f>
        <v>175</v>
      </c>
      <c r="D13" s="22">
        <f t="shared" si="2"/>
        <v>172.2</v>
      </c>
      <c r="E13" s="21">
        <f t="shared" si="2"/>
        <v>176</v>
      </c>
      <c r="F13" s="22">
        <f t="shared" si="2"/>
        <v>173.200000047684</v>
      </c>
      <c r="G13" s="21">
        <f t="shared" si="2"/>
        <v>168</v>
      </c>
      <c r="H13" s="22">
        <f t="shared" si="2"/>
        <v>164.7000001072883</v>
      </c>
      <c r="I13" s="21">
        <f t="shared" si="2"/>
        <v>165</v>
      </c>
      <c r="J13" s="22">
        <f t="shared" si="2"/>
        <v>162.1</v>
      </c>
      <c r="K13" s="21">
        <f t="shared" ref="K13:P13" si="3">K9+K10+K11+K12</f>
        <v>154</v>
      </c>
      <c r="L13" s="22">
        <f t="shared" si="3"/>
        <v>151.1</v>
      </c>
      <c r="M13" s="21">
        <f t="shared" si="3"/>
        <v>154</v>
      </c>
      <c r="N13" s="22">
        <f t="shared" si="3"/>
        <v>151.19999999999999</v>
      </c>
      <c r="O13" s="21">
        <f t="shared" si="3"/>
        <v>150</v>
      </c>
      <c r="P13" s="22">
        <f t="shared" si="3"/>
        <v>147.19999999999999</v>
      </c>
    </row>
    <row r="14" spans="1:16" s="2" customFormat="1" ht="12" customHeight="1" x14ac:dyDescent="0.2">
      <c r="A14" s="4"/>
      <c r="B14" s="23"/>
      <c r="C14" s="24"/>
      <c r="D14" s="25"/>
      <c r="E14" s="24"/>
      <c r="F14" s="25"/>
      <c r="G14" s="24"/>
      <c r="H14" s="25"/>
      <c r="I14" s="24"/>
      <c r="J14" s="25"/>
      <c r="K14" s="24"/>
      <c r="L14" s="26"/>
      <c r="M14" s="25"/>
      <c r="N14" s="25"/>
      <c r="O14" s="24"/>
      <c r="P14" s="26"/>
    </row>
    <row r="15" spans="1:16" s="2" customFormat="1" ht="18.75" customHeight="1" x14ac:dyDescent="0.2">
      <c r="A15" s="37" t="s">
        <v>14</v>
      </c>
      <c r="B15" s="18" t="s">
        <v>8</v>
      </c>
      <c r="C15" s="14">
        <v>106</v>
      </c>
      <c r="D15" s="15">
        <v>100.8</v>
      </c>
      <c r="E15" s="14">
        <v>105</v>
      </c>
      <c r="F15" s="15">
        <v>101.800000071526</v>
      </c>
      <c r="G15" s="14">
        <v>108</v>
      </c>
      <c r="H15" s="15">
        <v>103.30000013113001</v>
      </c>
      <c r="I15" s="14">
        <v>103</v>
      </c>
      <c r="J15" s="15">
        <v>98.2</v>
      </c>
      <c r="K15" s="14">
        <v>102</v>
      </c>
      <c r="L15" s="15">
        <v>98.6</v>
      </c>
      <c r="M15" s="14">
        <v>102</v>
      </c>
      <c r="N15" s="15">
        <v>99.399999999999991</v>
      </c>
      <c r="O15" s="14">
        <v>100</v>
      </c>
      <c r="P15" s="15">
        <v>96.999999999999986</v>
      </c>
    </row>
    <row r="16" spans="1:16" s="2" customFormat="1" ht="18.75" customHeight="1" x14ac:dyDescent="0.2">
      <c r="A16" s="37"/>
      <c r="B16" s="19" t="s">
        <v>9</v>
      </c>
      <c r="C16" s="16">
        <v>30</v>
      </c>
      <c r="D16" s="17">
        <v>28.7</v>
      </c>
      <c r="E16" s="16">
        <v>31</v>
      </c>
      <c r="F16" s="17">
        <v>29.800000011920901</v>
      </c>
      <c r="G16" s="16">
        <v>28</v>
      </c>
      <c r="H16" s="17">
        <v>27.099999964237199</v>
      </c>
      <c r="I16" s="16">
        <v>27</v>
      </c>
      <c r="J16" s="17">
        <v>26.3</v>
      </c>
      <c r="K16" s="16">
        <v>23</v>
      </c>
      <c r="L16" s="17">
        <v>22.400000000000002</v>
      </c>
      <c r="M16" s="16">
        <v>23</v>
      </c>
      <c r="N16" s="17">
        <v>22.400000000000002</v>
      </c>
      <c r="O16" s="16">
        <v>24</v>
      </c>
      <c r="P16" s="17">
        <v>23.5</v>
      </c>
    </row>
    <row r="17" spans="1:16" s="2" customFormat="1" ht="18.75" customHeight="1" x14ac:dyDescent="0.2">
      <c r="A17" s="37"/>
      <c r="B17" s="18" t="s">
        <v>10</v>
      </c>
      <c r="C17" s="14">
        <v>12</v>
      </c>
      <c r="D17" s="15">
        <v>11.8</v>
      </c>
      <c r="E17" s="14">
        <v>15</v>
      </c>
      <c r="F17" s="15">
        <v>14.800000011920901</v>
      </c>
      <c r="G17" s="14">
        <v>14</v>
      </c>
      <c r="H17" s="15">
        <v>13</v>
      </c>
      <c r="I17" s="14">
        <v>17</v>
      </c>
      <c r="J17" s="15">
        <v>16.7</v>
      </c>
      <c r="K17" s="14">
        <v>15</v>
      </c>
      <c r="L17" s="15">
        <v>14.5</v>
      </c>
      <c r="M17" s="14">
        <v>15</v>
      </c>
      <c r="N17" s="15">
        <v>14.5</v>
      </c>
      <c r="O17" s="14">
        <v>14</v>
      </c>
      <c r="P17" s="15">
        <v>13.5</v>
      </c>
    </row>
    <row r="18" spans="1:16" s="2" customFormat="1" ht="18.75" customHeight="1" x14ac:dyDescent="0.2">
      <c r="A18" s="37"/>
      <c r="B18" s="19" t="s">
        <v>11</v>
      </c>
      <c r="C18" s="16">
        <v>1</v>
      </c>
      <c r="D18" s="17">
        <v>1</v>
      </c>
      <c r="E18" s="16">
        <v>1</v>
      </c>
      <c r="F18" s="17">
        <v>1</v>
      </c>
      <c r="G18" s="16">
        <v>1</v>
      </c>
      <c r="H18" s="17">
        <v>1</v>
      </c>
      <c r="I18" s="16">
        <v>1</v>
      </c>
      <c r="J18" s="17">
        <v>1</v>
      </c>
      <c r="K18" s="16">
        <v>1</v>
      </c>
      <c r="L18" s="17">
        <v>1</v>
      </c>
      <c r="M18" s="16">
        <v>1</v>
      </c>
      <c r="N18" s="17">
        <v>1</v>
      </c>
      <c r="O18" s="16">
        <v>1</v>
      </c>
      <c r="P18" s="17">
        <v>1</v>
      </c>
    </row>
    <row r="19" spans="1:16" s="2" customFormat="1" ht="18.75" customHeight="1" x14ac:dyDescent="0.2">
      <c r="A19" s="37"/>
      <c r="B19" s="27" t="s">
        <v>12</v>
      </c>
      <c r="C19" s="28">
        <f t="shared" ref="C19:J19" si="4">C15+C16+C17+C18</f>
        <v>149</v>
      </c>
      <c r="D19" s="29">
        <f t="shared" si="4"/>
        <v>142.30000000000001</v>
      </c>
      <c r="E19" s="21">
        <f t="shared" si="4"/>
        <v>152</v>
      </c>
      <c r="F19" s="22">
        <f t="shared" si="4"/>
        <v>147.4000000953678</v>
      </c>
      <c r="G19" s="21">
        <f t="shared" si="4"/>
        <v>151</v>
      </c>
      <c r="H19" s="22">
        <f t="shared" si="4"/>
        <v>144.4000000953672</v>
      </c>
      <c r="I19" s="21">
        <f t="shared" si="4"/>
        <v>148</v>
      </c>
      <c r="J19" s="22">
        <f t="shared" si="4"/>
        <v>142.19999999999999</v>
      </c>
      <c r="K19" s="21">
        <f>K15+K16+K17+K18</f>
        <v>141</v>
      </c>
      <c r="L19" s="22">
        <f>L15+L16+L17+L18</f>
        <v>136.5</v>
      </c>
      <c r="M19" s="21">
        <f>M15+M16+M17+M18</f>
        <v>141</v>
      </c>
      <c r="N19" s="22">
        <f>N15+N16+N17+N18</f>
        <v>137.30000000000001</v>
      </c>
      <c r="O19" s="21">
        <v>139</v>
      </c>
      <c r="P19" s="22">
        <v>135</v>
      </c>
    </row>
    <row r="20" spans="1:16" s="2" customFormat="1" ht="12" customHeight="1" x14ac:dyDescent="0.2">
      <c r="A20" s="5"/>
      <c r="B20" s="23"/>
      <c r="C20" s="24"/>
      <c r="D20" s="25"/>
      <c r="E20" s="24"/>
      <c r="F20" s="25"/>
      <c r="G20" s="24"/>
      <c r="H20" s="25"/>
      <c r="I20" s="24"/>
      <c r="J20" s="25"/>
      <c r="K20" s="24"/>
      <c r="L20" s="26"/>
      <c r="M20" s="25"/>
      <c r="N20" s="25"/>
      <c r="O20" s="24"/>
      <c r="P20" s="26"/>
    </row>
    <row r="21" spans="1:16" s="2" customFormat="1" ht="18.75" customHeight="1" x14ac:dyDescent="0.2">
      <c r="A21" s="37" t="s">
        <v>15</v>
      </c>
      <c r="B21" s="18" t="s">
        <v>8</v>
      </c>
      <c r="C21" s="14">
        <v>142</v>
      </c>
      <c r="D21" s="15">
        <v>137.30000000000001</v>
      </c>
      <c r="E21" s="14">
        <v>145</v>
      </c>
      <c r="F21" s="15">
        <v>138.80000022053699</v>
      </c>
      <c r="G21" s="14">
        <v>144</v>
      </c>
      <c r="H21" s="15">
        <v>136.800000160932</v>
      </c>
      <c r="I21" s="14">
        <v>152</v>
      </c>
      <c r="J21" s="15">
        <v>144.9</v>
      </c>
      <c r="K21" s="14">
        <v>148</v>
      </c>
      <c r="L21" s="15">
        <v>140.80000000000001</v>
      </c>
      <c r="M21" s="14">
        <v>148</v>
      </c>
      <c r="N21" s="15">
        <v>140.89999999999998</v>
      </c>
      <c r="O21" s="14">
        <v>149</v>
      </c>
      <c r="P21" s="15">
        <v>142.30000000000001</v>
      </c>
    </row>
    <row r="22" spans="1:16" s="2" customFormat="1" ht="18.75" customHeight="1" x14ac:dyDescent="0.2">
      <c r="A22" s="37"/>
      <c r="B22" s="19" t="s">
        <v>9</v>
      </c>
      <c r="C22" s="16">
        <v>210</v>
      </c>
      <c r="D22" s="17">
        <v>200.3</v>
      </c>
      <c r="E22" s="16">
        <v>205</v>
      </c>
      <c r="F22" s="17">
        <v>195.30000030994501</v>
      </c>
      <c r="G22" s="16">
        <v>205</v>
      </c>
      <c r="H22" s="17">
        <v>195.60000032186599</v>
      </c>
      <c r="I22" s="16">
        <v>193</v>
      </c>
      <c r="J22" s="17">
        <v>184.1</v>
      </c>
      <c r="K22" s="16">
        <v>162</v>
      </c>
      <c r="L22" s="17">
        <v>153.80000000000007</v>
      </c>
      <c r="M22" s="16">
        <v>163</v>
      </c>
      <c r="N22" s="17">
        <v>155.20000000000007</v>
      </c>
      <c r="O22" s="16">
        <v>164</v>
      </c>
      <c r="P22" s="17">
        <v>156.20000000000005</v>
      </c>
    </row>
    <row r="23" spans="1:16" s="2" customFormat="1" ht="18.75" customHeight="1" x14ac:dyDescent="0.2">
      <c r="A23" s="37"/>
      <c r="B23" s="18" t="s">
        <v>10</v>
      </c>
      <c r="C23" s="14">
        <v>94</v>
      </c>
      <c r="D23" s="15">
        <v>90.6</v>
      </c>
      <c r="E23" s="14">
        <v>92</v>
      </c>
      <c r="F23" s="15">
        <v>89.599999964237199</v>
      </c>
      <c r="G23" s="14">
        <v>86</v>
      </c>
      <c r="H23" s="15">
        <v>83.900000035762801</v>
      </c>
      <c r="I23" s="14">
        <v>78</v>
      </c>
      <c r="J23" s="15">
        <v>75.7</v>
      </c>
      <c r="K23" s="14">
        <v>76</v>
      </c>
      <c r="L23" s="15">
        <v>72.59999999999998</v>
      </c>
      <c r="M23" s="14">
        <v>74</v>
      </c>
      <c r="N23" s="15">
        <v>70.299999999999969</v>
      </c>
      <c r="O23" s="14">
        <v>66</v>
      </c>
      <c r="P23" s="15">
        <v>62.899999999999984</v>
      </c>
    </row>
    <row r="24" spans="1:16" s="2" customFormat="1" ht="18.75" customHeight="1" x14ac:dyDescent="0.2">
      <c r="A24" s="37"/>
      <c r="B24" s="19" t="s">
        <v>11</v>
      </c>
      <c r="C24" s="16">
        <v>35</v>
      </c>
      <c r="D24" s="17">
        <v>32.6</v>
      </c>
      <c r="E24" s="16">
        <v>33</v>
      </c>
      <c r="F24" s="17">
        <v>31.100000083446499</v>
      </c>
      <c r="G24" s="16">
        <v>31</v>
      </c>
      <c r="H24" s="17">
        <v>29.100000083446499</v>
      </c>
      <c r="I24" s="16">
        <v>28</v>
      </c>
      <c r="J24" s="17">
        <v>26.1</v>
      </c>
      <c r="K24" s="16">
        <v>29</v>
      </c>
      <c r="L24" s="17">
        <v>27.6</v>
      </c>
      <c r="M24" s="16">
        <v>28</v>
      </c>
      <c r="N24" s="17">
        <v>26.8</v>
      </c>
      <c r="O24" s="16">
        <v>29</v>
      </c>
      <c r="P24" s="17">
        <v>28.200000000000003</v>
      </c>
    </row>
    <row r="25" spans="1:16" s="2" customFormat="1" ht="18.75" customHeight="1" x14ac:dyDescent="0.2">
      <c r="A25" s="37"/>
      <c r="B25" s="27" t="s">
        <v>12</v>
      </c>
      <c r="C25" s="28">
        <f t="shared" ref="C25:J25" si="5">C21+C22+C23+C24</f>
        <v>481</v>
      </c>
      <c r="D25" s="29">
        <f t="shared" si="5"/>
        <v>460.80000000000007</v>
      </c>
      <c r="E25" s="21">
        <f t="shared" si="5"/>
        <v>475</v>
      </c>
      <c r="F25" s="22">
        <f t="shared" si="5"/>
        <v>454.80000057816574</v>
      </c>
      <c r="G25" s="21">
        <f t="shared" si="5"/>
        <v>466</v>
      </c>
      <c r="H25" s="22">
        <f t="shared" si="5"/>
        <v>445.40000060200725</v>
      </c>
      <c r="I25" s="21">
        <f t="shared" si="5"/>
        <v>451</v>
      </c>
      <c r="J25" s="22">
        <f t="shared" si="5"/>
        <v>430.8</v>
      </c>
      <c r="K25" s="21">
        <f>K21+K22+K23+K24</f>
        <v>415</v>
      </c>
      <c r="L25" s="22">
        <f>L21+L22+L23+L24</f>
        <v>394.80000000000007</v>
      </c>
      <c r="M25" s="21">
        <f>M21+M22+M23+M24</f>
        <v>413</v>
      </c>
      <c r="N25" s="22">
        <f>N21+N22+N23+N24</f>
        <v>393.2</v>
      </c>
      <c r="O25" s="21">
        <v>408</v>
      </c>
      <c r="P25" s="22">
        <v>389.60000000000042</v>
      </c>
    </row>
    <row r="26" spans="1:16" s="2" customFormat="1" ht="12" customHeight="1" x14ac:dyDescent="0.2">
      <c r="A26" s="5"/>
      <c r="B26" s="23"/>
      <c r="C26" s="24"/>
      <c r="D26" s="25"/>
      <c r="E26" s="24"/>
      <c r="F26" s="25"/>
      <c r="G26" s="24"/>
      <c r="H26" s="25"/>
      <c r="I26" s="24"/>
      <c r="J26" s="25"/>
      <c r="K26" s="24"/>
      <c r="L26" s="26"/>
      <c r="M26" s="25"/>
      <c r="N26" s="25"/>
      <c r="O26" s="24"/>
      <c r="P26" s="26"/>
    </row>
    <row r="27" spans="1:16" s="2" customFormat="1" ht="18.75" customHeight="1" x14ac:dyDescent="0.2">
      <c r="A27" s="37" t="s">
        <v>16</v>
      </c>
      <c r="B27" s="18" t="s">
        <v>8</v>
      </c>
      <c r="C27" s="14">
        <v>94</v>
      </c>
      <c r="D27" s="15">
        <v>92.5</v>
      </c>
      <c r="E27" s="14">
        <v>90</v>
      </c>
      <c r="F27" s="15">
        <v>87.600000023841801</v>
      </c>
      <c r="G27" s="14">
        <v>91</v>
      </c>
      <c r="H27" s="15">
        <v>89.300000071525602</v>
      </c>
      <c r="I27" s="14">
        <v>93</v>
      </c>
      <c r="J27" s="15">
        <v>91.4</v>
      </c>
      <c r="K27" s="14">
        <v>88</v>
      </c>
      <c r="L27" s="15">
        <v>86.799999999999983</v>
      </c>
      <c r="M27" s="14">
        <v>91</v>
      </c>
      <c r="N27" s="15">
        <v>89.59999999999998</v>
      </c>
      <c r="O27" s="14">
        <v>94</v>
      </c>
      <c r="P27" s="15">
        <v>92.6</v>
      </c>
    </row>
    <row r="28" spans="1:16" s="2" customFormat="1" ht="18.75" customHeight="1" x14ac:dyDescent="0.2">
      <c r="A28" s="37"/>
      <c r="B28" s="19" t="s">
        <v>9</v>
      </c>
      <c r="C28" s="16">
        <v>100</v>
      </c>
      <c r="D28" s="17">
        <v>97.7</v>
      </c>
      <c r="E28" s="16">
        <v>103</v>
      </c>
      <c r="F28" s="17">
        <v>100.900000035763</v>
      </c>
      <c r="G28" s="16">
        <v>99</v>
      </c>
      <c r="H28" s="17">
        <v>96.500000059604602</v>
      </c>
      <c r="I28" s="16">
        <v>98</v>
      </c>
      <c r="J28" s="17">
        <v>96.3</v>
      </c>
      <c r="K28" s="16">
        <v>93</v>
      </c>
      <c r="L28" s="17">
        <v>91.699999999999989</v>
      </c>
      <c r="M28" s="16">
        <v>88</v>
      </c>
      <c r="N28" s="17">
        <v>86.299999999999983</v>
      </c>
      <c r="O28" s="16">
        <v>87</v>
      </c>
      <c r="P28" s="17">
        <v>85.09999999999998</v>
      </c>
    </row>
    <row r="29" spans="1:16" s="2" customFormat="1" ht="18.75" customHeight="1" x14ac:dyDescent="0.2">
      <c r="A29" s="37"/>
      <c r="B29" s="18" t="s">
        <v>10</v>
      </c>
      <c r="C29" s="14">
        <v>60</v>
      </c>
      <c r="D29" s="15">
        <v>56.6</v>
      </c>
      <c r="E29" s="14">
        <v>60</v>
      </c>
      <c r="F29" s="15">
        <v>57.600000143051098</v>
      </c>
      <c r="G29" s="14">
        <v>55</v>
      </c>
      <c r="H29" s="15">
        <v>52.700000107288403</v>
      </c>
      <c r="I29" s="14">
        <v>50</v>
      </c>
      <c r="J29" s="15">
        <v>47.9</v>
      </c>
      <c r="K29" s="14">
        <v>47</v>
      </c>
      <c r="L29" s="15">
        <v>45.5</v>
      </c>
      <c r="M29" s="14">
        <v>47</v>
      </c>
      <c r="N29" s="15">
        <v>45.2</v>
      </c>
      <c r="O29" s="14">
        <v>43</v>
      </c>
      <c r="P29" s="15">
        <v>41.1</v>
      </c>
    </row>
    <row r="30" spans="1:16" s="2" customFormat="1" ht="18.75" customHeight="1" x14ac:dyDescent="0.2">
      <c r="A30" s="37"/>
      <c r="B30" s="19" t="s">
        <v>11</v>
      </c>
      <c r="C30" s="16">
        <v>13</v>
      </c>
      <c r="D30" s="17">
        <v>12.6</v>
      </c>
      <c r="E30" s="16">
        <v>14</v>
      </c>
      <c r="F30" s="17">
        <v>13.800000011920901</v>
      </c>
      <c r="G30" s="16">
        <v>15</v>
      </c>
      <c r="H30" s="17">
        <v>14.800000011920901</v>
      </c>
      <c r="I30" s="16">
        <v>20</v>
      </c>
      <c r="J30" s="17">
        <v>19.7</v>
      </c>
      <c r="K30" s="16">
        <v>20</v>
      </c>
      <c r="L30" s="17">
        <v>19.700000000000003</v>
      </c>
      <c r="M30" s="16">
        <v>20</v>
      </c>
      <c r="N30" s="17">
        <v>19.700000000000003</v>
      </c>
      <c r="O30" s="16">
        <v>20</v>
      </c>
      <c r="P30" s="17">
        <v>19.899999999999999</v>
      </c>
    </row>
    <row r="31" spans="1:16" s="2" customFormat="1" ht="18.75" customHeight="1" x14ac:dyDescent="0.2">
      <c r="A31" s="37"/>
      <c r="B31" s="27" t="s">
        <v>12</v>
      </c>
      <c r="C31" s="28">
        <f t="shared" ref="C31:J31" si="6">C27+C28+C29+C30</f>
        <v>267</v>
      </c>
      <c r="D31" s="29">
        <f t="shared" si="6"/>
        <v>259.39999999999998</v>
      </c>
      <c r="E31" s="21">
        <f t="shared" si="6"/>
        <v>267</v>
      </c>
      <c r="F31" s="22">
        <f t="shared" si="6"/>
        <v>259.90000021457683</v>
      </c>
      <c r="G31" s="21">
        <f t="shared" si="6"/>
        <v>260</v>
      </c>
      <c r="H31" s="22">
        <f t="shared" si="6"/>
        <v>253.30000025033954</v>
      </c>
      <c r="I31" s="21">
        <f t="shared" si="6"/>
        <v>261</v>
      </c>
      <c r="J31" s="22">
        <f t="shared" si="6"/>
        <v>255.29999999999998</v>
      </c>
      <c r="K31" s="21">
        <f>K27+K28+K29+K30</f>
        <v>248</v>
      </c>
      <c r="L31" s="22">
        <f>L27+L28+L29+L30</f>
        <v>243.7</v>
      </c>
      <c r="M31" s="21">
        <f>M27+M28+M29+M30</f>
        <v>246</v>
      </c>
      <c r="N31" s="22">
        <f>N27+N28+N29+N30</f>
        <v>240.79999999999995</v>
      </c>
      <c r="O31" s="21">
        <v>244</v>
      </c>
      <c r="P31" s="22">
        <v>238.7000000000001</v>
      </c>
    </row>
    <row r="32" spans="1:16" s="2" customFormat="1" ht="12" customHeight="1" x14ac:dyDescent="0.2">
      <c r="A32" s="5"/>
      <c r="B32" s="23"/>
      <c r="C32" s="24"/>
      <c r="D32" s="25"/>
      <c r="E32" s="24"/>
      <c r="F32" s="25"/>
      <c r="G32" s="24"/>
      <c r="H32" s="25"/>
      <c r="I32" s="24"/>
      <c r="J32" s="25"/>
      <c r="K32" s="24"/>
      <c r="L32" s="26"/>
      <c r="M32" s="25"/>
      <c r="N32" s="25"/>
      <c r="O32" s="24"/>
      <c r="P32" s="26"/>
    </row>
    <row r="33" spans="1:16" s="2" customFormat="1" ht="18.75" customHeight="1" x14ac:dyDescent="0.2">
      <c r="A33" s="37" t="s">
        <v>17</v>
      </c>
      <c r="B33" s="18" t="s">
        <v>8</v>
      </c>
      <c r="C33" s="14">
        <v>52</v>
      </c>
      <c r="D33" s="15">
        <v>50.8</v>
      </c>
      <c r="E33" s="14">
        <v>53</v>
      </c>
      <c r="F33" s="15">
        <v>51.600000023841801</v>
      </c>
      <c r="G33" s="14">
        <v>55</v>
      </c>
      <c r="H33" s="15">
        <v>53.400000035762801</v>
      </c>
      <c r="I33" s="14">
        <v>64</v>
      </c>
      <c r="J33" s="15">
        <v>62.2</v>
      </c>
      <c r="K33" s="14">
        <v>64</v>
      </c>
      <c r="L33" s="15">
        <v>62.5</v>
      </c>
      <c r="M33" s="14">
        <v>64</v>
      </c>
      <c r="N33" s="15">
        <v>61.5</v>
      </c>
      <c r="O33" s="14">
        <v>65</v>
      </c>
      <c r="P33" s="15">
        <v>62.599999999999994</v>
      </c>
    </row>
    <row r="34" spans="1:16" s="2" customFormat="1" ht="18.75" customHeight="1" x14ac:dyDescent="0.2">
      <c r="A34" s="37"/>
      <c r="B34" s="19" t="s">
        <v>9</v>
      </c>
      <c r="C34" s="16">
        <v>92</v>
      </c>
      <c r="D34" s="17">
        <v>90.4</v>
      </c>
      <c r="E34" s="16">
        <v>87</v>
      </c>
      <c r="F34" s="17">
        <v>84.600000143051105</v>
      </c>
      <c r="G34" s="16">
        <v>81</v>
      </c>
      <c r="H34" s="17">
        <v>79.000000059604602</v>
      </c>
      <c r="I34" s="16">
        <v>72</v>
      </c>
      <c r="J34" s="17">
        <v>70.099999999999994</v>
      </c>
      <c r="K34" s="16">
        <v>62</v>
      </c>
      <c r="L34" s="17">
        <v>60.599999999999994</v>
      </c>
      <c r="M34" s="16">
        <v>62</v>
      </c>
      <c r="N34" s="17">
        <v>60.599999999999994</v>
      </c>
      <c r="O34" s="16">
        <v>63</v>
      </c>
      <c r="P34" s="17">
        <v>61.599999999999994</v>
      </c>
    </row>
    <row r="35" spans="1:16" s="2" customFormat="1" ht="18.75" customHeight="1" x14ac:dyDescent="0.2">
      <c r="A35" s="37"/>
      <c r="B35" s="18" t="s">
        <v>10</v>
      </c>
      <c r="C35" s="14">
        <v>56</v>
      </c>
      <c r="D35" s="15">
        <v>54.8</v>
      </c>
      <c r="E35" s="14">
        <v>54</v>
      </c>
      <c r="F35" s="15">
        <v>52.700000047683702</v>
      </c>
      <c r="G35" s="14">
        <v>52</v>
      </c>
      <c r="H35" s="15">
        <v>51</v>
      </c>
      <c r="I35" s="14">
        <v>49</v>
      </c>
      <c r="J35" s="15">
        <v>48.2</v>
      </c>
      <c r="K35" s="14">
        <v>44</v>
      </c>
      <c r="L35" s="15">
        <v>42.699999999999996</v>
      </c>
      <c r="M35" s="14">
        <v>43</v>
      </c>
      <c r="N35" s="15">
        <v>42.399999999999991</v>
      </c>
      <c r="O35" s="14">
        <v>41</v>
      </c>
      <c r="P35" s="15">
        <v>40.4</v>
      </c>
    </row>
    <row r="36" spans="1:16" s="2" customFormat="1" ht="18.75" customHeight="1" x14ac:dyDescent="0.2">
      <c r="A36" s="37"/>
      <c r="B36" s="19" t="s">
        <v>11</v>
      </c>
      <c r="C36" s="16">
        <v>10</v>
      </c>
      <c r="D36" s="17">
        <v>10</v>
      </c>
      <c r="E36" s="16">
        <v>10</v>
      </c>
      <c r="F36" s="17">
        <v>10</v>
      </c>
      <c r="G36" s="16">
        <v>10</v>
      </c>
      <c r="H36" s="17">
        <v>10</v>
      </c>
      <c r="I36" s="16">
        <v>9</v>
      </c>
      <c r="J36" s="17">
        <v>9</v>
      </c>
      <c r="K36" s="16">
        <v>9</v>
      </c>
      <c r="L36" s="17">
        <v>8.8000000000000007</v>
      </c>
      <c r="M36" s="16">
        <v>9</v>
      </c>
      <c r="N36" s="17">
        <v>8.8000000000000007</v>
      </c>
      <c r="O36" s="16">
        <v>8</v>
      </c>
      <c r="P36" s="17">
        <v>7.8</v>
      </c>
    </row>
    <row r="37" spans="1:16" s="2" customFormat="1" ht="18.75" customHeight="1" x14ac:dyDescent="0.2">
      <c r="A37" s="37"/>
      <c r="B37" s="27" t="s">
        <v>12</v>
      </c>
      <c r="C37" s="28">
        <f t="shared" ref="C37:J37" si="7">C33+C34+C35+C36</f>
        <v>210</v>
      </c>
      <c r="D37" s="29">
        <f t="shared" si="7"/>
        <v>206</v>
      </c>
      <c r="E37" s="21">
        <f t="shared" si="7"/>
        <v>204</v>
      </c>
      <c r="F37" s="22">
        <f t="shared" si="7"/>
        <v>198.90000021457661</v>
      </c>
      <c r="G37" s="21">
        <f t="shared" si="7"/>
        <v>198</v>
      </c>
      <c r="H37" s="22">
        <f t="shared" si="7"/>
        <v>193.4000000953674</v>
      </c>
      <c r="I37" s="21">
        <f t="shared" si="7"/>
        <v>194</v>
      </c>
      <c r="J37" s="22">
        <f t="shared" si="7"/>
        <v>189.5</v>
      </c>
      <c r="K37" s="21">
        <f>K33+K34+K35+K36</f>
        <v>179</v>
      </c>
      <c r="L37" s="22">
        <f>L33+L34+L35+L36</f>
        <v>174.6</v>
      </c>
      <c r="M37" s="21">
        <f>M33+M34+M35+M36</f>
        <v>178</v>
      </c>
      <c r="N37" s="22">
        <f>N33+N34+N35+N36</f>
        <v>173.3</v>
      </c>
      <c r="O37" s="21">
        <v>177</v>
      </c>
      <c r="P37" s="22">
        <v>172.4</v>
      </c>
    </row>
    <row r="38" spans="1:16" s="2" customFormat="1" ht="12" customHeight="1" x14ac:dyDescent="0.2">
      <c r="A38" s="5"/>
      <c r="B38" s="23"/>
      <c r="C38" s="24"/>
      <c r="D38" s="25"/>
      <c r="E38" s="24"/>
      <c r="F38" s="25"/>
      <c r="G38" s="24"/>
      <c r="H38" s="25"/>
      <c r="I38" s="24"/>
      <c r="J38" s="25"/>
      <c r="K38" s="24"/>
      <c r="L38" s="26"/>
      <c r="M38" s="25"/>
      <c r="N38" s="25"/>
      <c r="O38" s="24"/>
      <c r="P38" s="26"/>
    </row>
    <row r="39" spans="1:16" s="2" customFormat="1" ht="18.75" customHeight="1" x14ac:dyDescent="0.2">
      <c r="A39" s="37" t="s">
        <v>18</v>
      </c>
      <c r="B39" s="18" t="s">
        <v>8</v>
      </c>
      <c r="C39" s="14">
        <v>116</v>
      </c>
      <c r="D39" s="15">
        <v>112.2</v>
      </c>
      <c r="E39" s="14">
        <v>117</v>
      </c>
      <c r="F39" s="15">
        <v>113.20000022649801</v>
      </c>
      <c r="G39" s="14">
        <v>120</v>
      </c>
      <c r="H39" s="15">
        <v>115.300000205636</v>
      </c>
      <c r="I39" s="14">
        <v>120</v>
      </c>
      <c r="J39" s="15">
        <v>115.8</v>
      </c>
      <c r="K39" s="14">
        <v>127</v>
      </c>
      <c r="L39" s="15">
        <v>122.99999999999997</v>
      </c>
      <c r="M39" s="14">
        <v>119</v>
      </c>
      <c r="N39" s="15">
        <v>114.84999999999997</v>
      </c>
      <c r="O39" s="14">
        <v>121</v>
      </c>
      <c r="P39" s="15">
        <v>117.54999999999997</v>
      </c>
    </row>
    <row r="40" spans="1:16" s="2" customFormat="1" ht="18.75" customHeight="1" x14ac:dyDescent="0.2">
      <c r="A40" s="37"/>
      <c r="B40" s="19" t="s">
        <v>9</v>
      </c>
      <c r="C40" s="16">
        <v>169</v>
      </c>
      <c r="D40" s="17">
        <v>163.30000000000001</v>
      </c>
      <c r="E40" s="16">
        <v>158</v>
      </c>
      <c r="F40" s="17">
        <v>153.60000014305101</v>
      </c>
      <c r="G40" s="16">
        <v>155</v>
      </c>
      <c r="H40" s="17">
        <v>149.20000016689301</v>
      </c>
      <c r="I40" s="16">
        <v>145</v>
      </c>
      <c r="J40" s="17">
        <v>139.69999999999999</v>
      </c>
      <c r="K40" s="16">
        <v>136</v>
      </c>
      <c r="L40" s="17">
        <v>130.19999999999999</v>
      </c>
      <c r="M40" s="16">
        <v>132</v>
      </c>
      <c r="N40" s="17">
        <v>127.19999999999997</v>
      </c>
      <c r="O40" s="16">
        <v>132</v>
      </c>
      <c r="P40" s="17">
        <v>126.49999999999999</v>
      </c>
    </row>
    <row r="41" spans="1:16" s="2" customFormat="1" ht="18.75" customHeight="1" x14ac:dyDescent="0.2">
      <c r="A41" s="37"/>
      <c r="B41" s="18" t="s">
        <v>10</v>
      </c>
      <c r="C41" s="14">
        <v>62</v>
      </c>
      <c r="D41" s="15">
        <v>60.1</v>
      </c>
      <c r="E41" s="14">
        <v>58</v>
      </c>
      <c r="F41" s="15">
        <v>55.400000035762801</v>
      </c>
      <c r="G41" s="14">
        <v>50</v>
      </c>
      <c r="H41" s="15">
        <v>47.400000035762801</v>
      </c>
      <c r="I41" s="14">
        <v>45</v>
      </c>
      <c r="J41" s="15">
        <v>42.3</v>
      </c>
      <c r="K41" s="14">
        <v>38</v>
      </c>
      <c r="L41" s="15">
        <v>35.200000000000003</v>
      </c>
      <c r="M41" s="14">
        <v>36</v>
      </c>
      <c r="N41" s="15">
        <v>33.700000000000003</v>
      </c>
      <c r="O41" s="14">
        <v>34</v>
      </c>
      <c r="P41" s="15">
        <v>31.8</v>
      </c>
    </row>
    <row r="42" spans="1:16" s="2" customFormat="1" ht="18.75" customHeight="1" x14ac:dyDescent="0.2">
      <c r="A42" s="37"/>
      <c r="B42" s="19" t="s">
        <v>11</v>
      </c>
      <c r="C42" s="16">
        <v>12</v>
      </c>
      <c r="D42" s="17">
        <v>12</v>
      </c>
      <c r="E42" s="16">
        <v>12</v>
      </c>
      <c r="F42" s="17">
        <v>12</v>
      </c>
      <c r="G42" s="16">
        <v>12</v>
      </c>
      <c r="H42" s="17">
        <v>12</v>
      </c>
      <c r="I42" s="16">
        <v>10</v>
      </c>
      <c r="J42" s="17">
        <v>10</v>
      </c>
      <c r="K42" s="16">
        <v>9</v>
      </c>
      <c r="L42" s="17">
        <v>8.9</v>
      </c>
      <c r="M42" s="16">
        <v>9</v>
      </c>
      <c r="N42" s="17">
        <v>8.9</v>
      </c>
      <c r="O42" s="16">
        <v>9</v>
      </c>
      <c r="P42" s="17">
        <v>8.9</v>
      </c>
    </row>
    <row r="43" spans="1:16" s="2" customFormat="1" ht="18.75" customHeight="1" x14ac:dyDescent="0.2">
      <c r="A43" s="37"/>
      <c r="B43" s="27" t="s">
        <v>12</v>
      </c>
      <c r="C43" s="28">
        <f t="shared" ref="C43:J43" si="8">C39+C40+C41+C42</f>
        <v>359</v>
      </c>
      <c r="D43" s="29">
        <f t="shared" si="8"/>
        <v>347.6</v>
      </c>
      <c r="E43" s="21">
        <f t="shared" si="8"/>
        <v>345</v>
      </c>
      <c r="F43" s="22">
        <f t="shared" si="8"/>
        <v>334.20000040531181</v>
      </c>
      <c r="G43" s="21">
        <f t="shared" si="8"/>
        <v>337</v>
      </c>
      <c r="H43" s="22">
        <f t="shared" si="8"/>
        <v>323.90000040829182</v>
      </c>
      <c r="I43" s="21">
        <f t="shared" si="8"/>
        <v>320</v>
      </c>
      <c r="J43" s="22">
        <f t="shared" si="8"/>
        <v>307.8</v>
      </c>
      <c r="K43" s="21">
        <f>K39+K40+K41+K42</f>
        <v>310</v>
      </c>
      <c r="L43" s="22">
        <f>L39+L40+L41+L42</f>
        <v>297.29999999999995</v>
      </c>
      <c r="M43" s="21">
        <f>M39+M40+M41+M42</f>
        <v>296</v>
      </c>
      <c r="N43" s="22">
        <f>N39+N40+N41+N42</f>
        <v>284.64999999999992</v>
      </c>
      <c r="O43" s="21">
        <v>296</v>
      </c>
      <c r="P43" s="22">
        <v>284.75000000000023</v>
      </c>
    </row>
    <row r="44" spans="1:16" s="2" customFormat="1" ht="12" customHeight="1" x14ac:dyDescent="0.2">
      <c r="A44" s="5"/>
      <c r="B44" s="23"/>
      <c r="C44" s="24"/>
      <c r="D44" s="25"/>
      <c r="E44" s="24"/>
      <c r="F44" s="25"/>
      <c r="G44" s="24"/>
      <c r="H44" s="25"/>
      <c r="I44" s="24"/>
      <c r="J44" s="25"/>
      <c r="K44" s="24"/>
      <c r="L44" s="26"/>
      <c r="M44" s="25"/>
      <c r="N44" s="25"/>
      <c r="O44" s="24"/>
      <c r="P44" s="26"/>
    </row>
    <row r="45" spans="1:16" s="2" customFormat="1" ht="18.75" customHeight="1" x14ac:dyDescent="0.2">
      <c r="A45" s="37" t="s">
        <v>19</v>
      </c>
      <c r="B45" s="18" t="s">
        <v>8</v>
      </c>
      <c r="C45" s="14">
        <v>81</v>
      </c>
      <c r="D45" s="15">
        <v>79.2</v>
      </c>
      <c r="E45" s="14">
        <v>80</v>
      </c>
      <c r="F45" s="15">
        <v>78.400000095367403</v>
      </c>
      <c r="G45" s="14">
        <v>81</v>
      </c>
      <c r="H45" s="15">
        <v>78.900000095367503</v>
      </c>
      <c r="I45" s="14">
        <v>81</v>
      </c>
      <c r="J45" s="15">
        <v>79.099999999999994</v>
      </c>
      <c r="K45" s="14">
        <v>86</v>
      </c>
      <c r="L45" s="15">
        <v>84.5</v>
      </c>
      <c r="M45" s="14">
        <v>82</v>
      </c>
      <c r="N45" s="15">
        <v>81</v>
      </c>
      <c r="O45" s="14">
        <v>83</v>
      </c>
      <c r="P45" s="15">
        <v>82</v>
      </c>
    </row>
    <row r="46" spans="1:16" s="2" customFormat="1" ht="18.75" customHeight="1" x14ac:dyDescent="0.2">
      <c r="A46" s="37"/>
      <c r="B46" s="19" t="s">
        <v>9</v>
      </c>
      <c r="C46" s="16">
        <v>150</v>
      </c>
      <c r="D46" s="17">
        <v>145.1</v>
      </c>
      <c r="E46" s="16">
        <v>146</v>
      </c>
      <c r="F46" s="17">
        <v>142.80000019073501</v>
      </c>
      <c r="G46" s="16">
        <v>149</v>
      </c>
      <c r="H46" s="17">
        <v>145.10000020265599</v>
      </c>
      <c r="I46" s="16">
        <v>147</v>
      </c>
      <c r="J46" s="17">
        <v>141.80000000000001</v>
      </c>
      <c r="K46" s="16">
        <v>131</v>
      </c>
      <c r="L46" s="17">
        <v>126.49999999999996</v>
      </c>
      <c r="M46" s="16">
        <v>123</v>
      </c>
      <c r="N46" s="17">
        <v>119.09999999999995</v>
      </c>
      <c r="O46" s="16">
        <v>122</v>
      </c>
      <c r="P46" s="17">
        <v>118.29999999999995</v>
      </c>
    </row>
    <row r="47" spans="1:16" s="2" customFormat="1" ht="18.75" customHeight="1" x14ac:dyDescent="0.2">
      <c r="A47" s="37"/>
      <c r="B47" s="18" t="s">
        <v>10</v>
      </c>
      <c r="C47" s="14">
        <v>94</v>
      </c>
      <c r="D47" s="15">
        <v>90.9</v>
      </c>
      <c r="E47" s="14">
        <v>96</v>
      </c>
      <c r="F47" s="15">
        <v>92.200000047683702</v>
      </c>
      <c r="G47" s="14">
        <v>87</v>
      </c>
      <c r="H47" s="15">
        <v>84.5</v>
      </c>
      <c r="I47" s="14">
        <v>74</v>
      </c>
      <c r="J47" s="15">
        <v>71.8</v>
      </c>
      <c r="K47" s="14">
        <v>68</v>
      </c>
      <c r="L47" s="15">
        <v>65.699999999999989</v>
      </c>
      <c r="M47" s="14">
        <v>66</v>
      </c>
      <c r="N47" s="15">
        <v>63.399999999999991</v>
      </c>
      <c r="O47" s="14">
        <v>64</v>
      </c>
      <c r="P47" s="15">
        <v>61.399999999999991</v>
      </c>
    </row>
    <row r="48" spans="1:16" s="2" customFormat="1" ht="18.75" customHeight="1" x14ac:dyDescent="0.2">
      <c r="A48" s="37"/>
      <c r="B48" s="19" t="s">
        <v>11</v>
      </c>
      <c r="C48" s="16">
        <v>5</v>
      </c>
      <c r="D48" s="17">
        <v>5</v>
      </c>
      <c r="E48" s="16">
        <v>6</v>
      </c>
      <c r="F48" s="17">
        <v>6</v>
      </c>
      <c r="G48" s="16">
        <v>6</v>
      </c>
      <c r="H48" s="17">
        <v>6</v>
      </c>
      <c r="I48" s="16">
        <v>5</v>
      </c>
      <c r="J48" s="17">
        <v>4.8</v>
      </c>
      <c r="K48" s="16">
        <v>5</v>
      </c>
      <c r="L48" s="17">
        <v>4.8</v>
      </c>
      <c r="M48" s="16">
        <v>5</v>
      </c>
      <c r="N48" s="17">
        <v>4.8</v>
      </c>
      <c r="O48" s="16">
        <v>5</v>
      </c>
      <c r="P48" s="17">
        <v>4.8</v>
      </c>
    </row>
    <row r="49" spans="1:16" s="2" customFormat="1" ht="18.75" customHeight="1" x14ac:dyDescent="0.2">
      <c r="A49" s="37"/>
      <c r="B49" s="27" t="s">
        <v>12</v>
      </c>
      <c r="C49" s="28">
        <f t="shared" ref="C49:J49" si="9">C45+C46+C47+C48</f>
        <v>330</v>
      </c>
      <c r="D49" s="29">
        <f t="shared" si="9"/>
        <v>320.20000000000005</v>
      </c>
      <c r="E49" s="21">
        <f t="shared" si="9"/>
        <v>328</v>
      </c>
      <c r="F49" s="22">
        <f t="shared" si="9"/>
        <v>319.40000033378612</v>
      </c>
      <c r="G49" s="21">
        <f t="shared" si="9"/>
        <v>323</v>
      </c>
      <c r="H49" s="22">
        <f t="shared" si="9"/>
        <v>314.50000029802351</v>
      </c>
      <c r="I49" s="21">
        <f t="shared" si="9"/>
        <v>307</v>
      </c>
      <c r="J49" s="22">
        <f t="shared" si="9"/>
        <v>297.5</v>
      </c>
      <c r="K49" s="21">
        <f>K45+K46+K47+K48</f>
        <v>290</v>
      </c>
      <c r="L49" s="22">
        <f>L45+L46+L47+L48</f>
        <v>281.49999999999994</v>
      </c>
      <c r="M49" s="21">
        <f>M45+M46+M47+M48</f>
        <v>276</v>
      </c>
      <c r="N49" s="22">
        <f>N45+N46+N47+N48</f>
        <v>268.29999999999995</v>
      </c>
      <c r="O49" s="21">
        <v>274</v>
      </c>
      <c r="P49" s="22">
        <v>266.50000000000011</v>
      </c>
    </row>
    <row r="50" spans="1:16" s="2" customFormat="1" ht="12" customHeight="1" x14ac:dyDescent="0.2">
      <c r="A50" s="5"/>
      <c r="B50" s="23"/>
      <c r="C50" s="24"/>
      <c r="D50" s="25"/>
      <c r="E50" s="24"/>
      <c r="F50" s="25"/>
      <c r="G50" s="24"/>
      <c r="H50" s="25"/>
      <c r="I50" s="24"/>
      <c r="J50" s="25"/>
      <c r="K50" s="24"/>
      <c r="L50" s="26"/>
      <c r="M50" s="25"/>
      <c r="N50" s="25"/>
      <c r="O50" s="24"/>
      <c r="P50" s="26"/>
    </row>
    <row r="51" spans="1:16" s="2" customFormat="1" ht="18.75" customHeight="1" x14ac:dyDescent="0.2">
      <c r="A51" s="37" t="s">
        <v>20</v>
      </c>
      <c r="B51" s="18" t="s">
        <v>8</v>
      </c>
      <c r="C51" s="14">
        <v>81</v>
      </c>
      <c r="D51" s="15">
        <v>78.7</v>
      </c>
      <c r="E51" s="14">
        <v>81</v>
      </c>
      <c r="F51" s="15">
        <v>78.900000095367403</v>
      </c>
      <c r="G51" s="14">
        <v>79</v>
      </c>
      <c r="H51" s="15">
        <v>76.700000107288403</v>
      </c>
      <c r="I51" s="14">
        <v>83</v>
      </c>
      <c r="J51" s="15">
        <v>80.8</v>
      </c>
      <c r="K51" s="14">
        <v>78</v>
      </c>
      <c r="L51" s="15">
        <v>75.499999999999986</v>
      </c>
      <c r="M51" s="14">
        <v>75</v>
      </c>
      <c r="N51" s="15">
        <v>72.7</v>
      </c>
      <c r="O51" s="14">
        <v>74</v>
      </c>
      <c r="P51" s="15">
        <v>72.099999999999994</v>
      </c>
    </row>
    <row r="52" spans="1:16" s="2" customFormat="1" ht="18.75" customHeight="1" x14ac:dyDescent="0.2">
      <c r="A52" s="37"/>
      <c r="B52" s="19" t="s">
        <v>9</v>
      </c>
      <c r="C52" s="16">
        <v>97</v>
      </c>
      <c r="D52" s="17">
        <v>95</v>
      </c>
      <c r="E52" s="16">
        <v>96</v>
      </c>
      <c r="F52" s="17">
        <v>94</v>
      </c>
      <c r="G52" s="16">
        <v>95</v>
      </c>
      <c r="H52" s="17">
        <v>92.600000083446503</v>
      </c>
      <c r="I52" s="16">
        <v>88</v>
      </c>
      <c r="J52" s="17">
        <v>85.9</v>
      </c>
      <c r="K52" s="16">
        <v>84</v>
      </c>
      <c r="L52" s="17">
        <v>81.899999999999977</v>
      </c>
      <c r="M52" s="16">
        <v>83</v>
      </c>
      <c r="N52" s="17">
        <v>81.299999999999983</v>
      </c>
      <c r="O52" s="16">
        <v>85</v>
      </c>
      <c r="P52" s="17">
        <v>83.299999999999983</v>
      </c>
    </row>
    <row r="53" spans="1:16" s="2" customFormat="1" ht="18.75" customHeight="1" x14ac:dyDescent="0.2">
      <c r="A53" s="37"/>
      <c r="B53" s="18" t="s">
        <v>10</v>
      </c>
      <c r="C53" s="14">
        <v>71</v>
      </c>
      <c r="D53" s="15">
        <v>68.599999999999994</v>
      </c>
      <c r="E53" s="14">
        <v>64</v>
      </c>
      <c r="F53" s="15">
        <v>61.900000095367403</v>
      </c>
      <c r="G53" s="14">
        <v>60</v>
      </c>
      <c r="H53" s="15">
        <v>57.700000047683702</v>
      </c>
      <c r="I53" s="14">
        <v>57</v>
      </c>
      <c r="J53" s="15">
        <v>55</v>
      </c>
      <c r="K53" s="14">
        <v>53</v>
      </c>
      <c r="L53" s="15">
        <v>50.599999999999994</v>
      </c>
      <c r="M53" s="14">
        <v>50</v>
      </c>
      <c r="N53" s="15">
        <v>47.5</v>
      </c>
      <c r="O53" s="14">
        <v>47</v>
      </c>
      <c r="P53" s="15">
        <v>44.9</v>
      </c>
    </row>
    <row r="54" spans="1:16" s="2" customFormat="1" ht="18.75" customHeight="1" x14ac:dyDescent="0.2">
      <c r="A54" s="37"/>
      <c r="B54" s="19" t="s">
        <v>11</v>
      </c>
      <c r="C54" s="16">
        <v>14</v>
      </c>
      <c r="D54" s="17">
        <v>14</v>
      </c>
      <c r="E54" s="16">
        <v>15</v>
      </c>
      <c r="F54" s="17">
        <v>15</v>
      </c>
      <c r="G54" s="16">
        <v>15</v>
      </c>
      <c r="H54" s="17">
        <v>15</v>
      </c>
      <c r="I54" s="16">
        <v>15</v>
      </c>
      <c r="J54" s="17">
        <v>14.8</v>
      </c>
      <c r="K54" s="16">
        <v>12</v>
      </c>
      <c r="L54" s="17">
        <v>12</v>
      </c>
      <c r="M54" s="16">
        <v>12</v>
      </c>
      <c r="N54" s="17">
        <v>12</v>
      </c>
      <c r="O54" s="16">
        <v>10</v>
      </c>
      <c r="P54" s="17">
        <v>10</v>
      </c>
    </row>
    <row r="55" spans="1:16" s="2" customFormat="1" ht="18.75" customHeight="1" x14ac:dyDescent="0.2">
      <c r="A55" s="37"/>
      <c r="B55" s="27" t="s">
        <v>12</v>
      </c>
      <c r="C55" s="28">
        <f t="shared" ref="C55:J55" si="10">C51+C52+C53+C54</f>
        <v>263</v>
      </c>
      <c r="D55" s="29">
        <f t="shared" si="10"/>
        <v>256.29999999999995</v>
      </c>
      <c r="E55" s="21">
        <f t="shared" si="10"/>
        <v>256</v>
      </c>
      <c r="F55" s="22">
        <f t="shared" si="10"/>
        <v>249.80000019073481</v>
      </c>
      <c r="G55" s="21">
        <f t="shared" si="10"/>
        <v>249</v>
      </c>
      <c r="H55" s="22">
        <f t="shared" si="10"/>
        <v>242.00000023841864</v>
      </c>
      <c r="I55" s="21">
        <f t="shared" si="10"/>
        <v>243</v>
      </c>
      <c r="J55" s="22">
        <f t="shared" si="10"/>
        <v>236.5</v>
      </c>
      <c r="K55" s="21">
        <f>K51+K52+K53+K54</f>
        <v>227</v>
      </c>
      <c r="L55" s="22">
        <f>L51+L52+L53+L54</f>
        <v>219.99999999999997</v>
      </c>
      <c r="M55" s="21">
        <f>M51+M52+M53+M54</f>
        <v>220</v>
      </c>
      <c r="N55" s="22">
        <f>N51+N52+N53+N54</f>
        <v>213.5</v>
      </c>
      <c r="O55" s="21">
        <v>217</v>
      </c>
      <c r="P55" s="22">
        <v>211.10000000000005</v>
      </c>
    </row>
    <row r="56" spans="1:16" s="2" customFormat="1" ht="12" customHeight="1" x14ac:dyDescent="0.2">
      <c r="A56" s="5"/>
      <c r="B56" s="23"/>
      <c r="C56" s="24"/>
      <c r="D56" s="25"/>
      <c r="E56" s="24"/>
      <c r="F56" s="25"/>
      <c r="G56" s="24"/>
      <c r="H56" s="25"/>
      <c r="I56" s="24"/>
      <c r="J56" s="25"/>
      <c r="K56" s="24"/>
      <c r="L56" s="26"/>
      <c r="M56" s="25"/>
      <c r="N56" s="25"/>
      <c r="O56" s="24"/>
      <c r="P56" s="26"/>
    </row>
    <row r="57" spans="1:16" s="2" customFormat="1" ht="18.75" customHeight="1" x14ac:dyDescent="0.2">
      <c r="A57" s="37" t="s">
        <v>21</v>
      </c>
      <c r="B57" s="18" t="s">
        <v>8</v>
      </c>
      <c r="C57" s="14">
        <v>103</v>
      </c>
      <c r="D57" s="15">
        <v>100.5</v>
      </c>
      <c r="E57" s="14">
        <v>107</v>
      </c>
      <c r="F57" s="15">
        <v>105.10000008344601</v>
      </c>
      <c r="G57" s="14">
        <v>103</v>
      </c>
      <c r="H57" s="15">
        <v>100.50000011920901</v>
      </c>
      <c r="I57" s="14">
        <v>112</v>
      </c>
      <c r="J57" s="15">
        <v>109.3</v>
      </c>
      <c r="K57" s="14">
        <v>103</v>
      </c>
      <c r="L57" s="15">
        <v>100.79999999999998</v>
      </c>
      <c r="M57" s="14">
        <v>107</v>
      </c>
      <c r="N57" s="15">
        <v>104.8</v>
      </c>
      <c r="O57" s="14">
        <v>109</v>
      </c>
      <c r="P57" s="15">
        <v>106.69999999999999</v>
      </c>
    </row>
    <row r="58" spans="1:16" s="2" customFormat="1" ht="18.75" customHeight="1" x14ac:dyDescent="0.2">
      <c r="A58" s="37"/>
      <c r="B58" s="19" t="s">
        <v>9</v>
      </c>
      <c r="C58" s="16">
        <v>134</v>
      </c>
      <c r="D58" s="17">
        <v>129.5</v>
      </c>
      <c r="E58" s="16">
        <v>131</v>
      </c>
      <c r="F58" s="17">
        <v>126.800000131131</v>
      </c>
      <c r="G58" s="16">
        <v>125</v>
      </c>
      <c r="H58" s="17">
        <v>120.800000131131</v>
      </c>
      <c r="I58" s="16">
        <v>121</v>
      </c>
      <c r="J58" s="17">
        <v>117.4</v>
      </c>
      <c r="K58" s="16">
        <v>120</v>
      </c>
      <c r="L58" s="17">
        <v>117.1</v>
      </c>
      <c r="M58" s="16">
        <v>117</v>
      </c>
      <c r="N58" s="17">
        <v>114</v>
      </c>
      <c r="O58" s="16">
        <v>117</v>
      </c>
      <c r="P58" s="17">
        <v>113.8</v>
      </c>
    </row>
    <row r="59" spans="1:16" s="2" customFormat="1" ht="18.75" customHeight="1" x14ac:dyDescent="0.2">
      <c r="A59" s="37"/>
      <c r="B59" s="18" t="s">
        <v>10</v>
      </c>
      <c r="C59" s="14">
        <v>71</v>
      </c>
      <c r="D59" s="15">
        <v>66.94</v>
      </c>
      <c r="E59" s="14">
        <v>70</v>
      </c>
      <c r="F59" s="15">
        <v>65.800000160932598</v>
      </c>
      <c r="G59" s="14">
        <v>65</v>
      </c>
      <c r="H59" s="15">
        <v>61.300000160932598</v>
      </c>
      <c r="I59" s="14">
        <v>63</v>
      </c>
      <c r="J59" s="15">
        <v>60.6</v>
      </c>
      <c r="K59" s="14">
        <v>58</v>
      </c>
      <c r="L59" s="15">
        <v>55.899999999999991</v>
      </c>
      <c r="M59" s="14">
        <v>58</v>
      </c>
      <c r="N59" s="15">
        <v>55.899999999999991</v>
      </c>
      <c r="O59" s="14">
        <v>52</v>
      </c>
      <c r="P59" s="15">
        <v>49.899999999999991</v>
      </c>
    </row>
    <row r="60" spans="1:16" s="2" customFormat="1" ht="18.75" customHeight="1" x14ac:dyDescent="0.2">
      <c r="A60" s="37"/>
      <c r="B60" s="19" t="s">
        <v>11</v>
      </c>
      <c r="C60" s="16">
        <v>28</v>
      </c>
      <c r="D60" s="17">
        <v>26.8</v>
      </c>
      <c r="E60" s="16">
        <v>27</v>
      </c>
      <c r="F60" s="17">
        <v>26.000000059604599</v>
      </c>
      <c r="G60" s="16">
        <v>27</v>
      </c>
      <c r="H60" s="17">
        <v>26.000000059604599</v>
      </c>
      <c r="I60" s="16">
        <v>26</v>
      </c>
      <c r="J60" s="17">
        <v>24.7</v>
      </c>
      <c r="K60" s="16">
        <v>25</v>
      </c>
      <c r="L60" s="17">
        <v>24</v>
      </c>
      <c r="M60" s="16">
        <v>25</v>
      </c>
      <c r="N60" s="17">
        <v>24</v>
      </c>
      <c r="O60" s="16">
        <v>25</v>
      </c>
      <c r="P60" s="17">
        <v>24</v>
      </c>
    </row>
    <row r="61" spans="1:16" s="2" customFormat="1" ht="18.75" customHeight="1" x14ac:dyDescent="0.2">
      <c r="A61" s="37"/>
      <c r="B61" s="27" t="s">
        <v>12</v>
      </c>
      <c r="C61" s="28">
        <f t="shared" ref="C61:J61" si="11">C57+C58+C59+C60</f>
        <v>336</v>
      </c>
      <c r="D61" s="29">
        <f t="shared" si="11"/>
        <v>323.74</v>
      </c>
      <c r="E61" s="21">
        <f t="shared" si="11"/>
        <v>335</v>
      </c>
      <c r="F61" s="22">
        <f t="shared" si="11"/>
        <v>323.70000043511419</v>
      </c>
      <c r="G61" s="21">
        <f t="shared" si="11"/>
        <v>320</v>
      </c>
      <c r="H61" s="22">
        <f t="shared" si="11"/>
        <v>308.60000047087721</v>
      </c>
      <c r="I61" s="21">
        <f t="shared" si="11"/>
        <v>322</v>
      </c>
      <c r="J61" s="22">
        <f t="shared" si="11"/>
        <v>312</v>
      </c>
      <c r="K61" s="21">
        <f>K57+K58+K59+K60</f>
        <v>306</v>
      </c>
      <c r="L61" s="22">
        <f>L57+L58+L59+L60</f>
        <v>297.79999999999995</v>
      </c>
      <c r="M61" s="21">
        <f>M57+M58+M59+M60</f>
        <v>307</v>
      </c>
      <c r="N61" s="22">
        <f>N57+N58+N59+N60</f>
        <v>298.7</v>
      </c>
      <c r="O61" s="21">
        <v>303</v>
      </c>
      <c r="P61" s="22">
        <v>294.4000000000002</v>
      </c>
    </row>
    <row r="62" spans="1:16" s="2" customFormat="1" ht="12" customHeight="1" x14ac:dyDescent="0.2">
      <c r="A62" s="5"/>
      <c r="B62" s="23"/>
      <c r="C62" s="24"/>
      <c r="D62" s="25"/>
      <c r="E62" s="24"/>
      <c r="F62" s="25"/>
      <c r="G62" s="24"/>
      <c r="H62" s="25"/>
      <c r="I62" s="24"/>
      <c r="J62" s="25"/>
      <c r="K62" s="24"/>
      <c r="L62" s="26"/>
      <c r="M62" s="25"/>
      <c r="N62" s="25"/>
      <c r="O62" s="24"/>
      <c r="P62" s="26"/>
    </row>
    <row r="63" spans="1:16" s="2" customFormat="1" ht="18.75" customHeight="1" x14ac:dyDescent="0.2">
      <c r="A63" s="37" t="s">
        <v>22</v>
      </c>
      <c r="B63" s="18" t="s">
        <v>8</v>
      </c>
      <c r="C63" s="14">
        <v>89</v>
      </c>
      <c r="D63" s="15">
        <v>86.4</v>
      </c>
      <c r="E63" s="14">
        <v>89</v>
      </c>
      <c r="F63" s="15">
        <v>86.800000026822104</v>
      </c>
      <c r="G63" s="14">
        <v>87</v>
      </c>
      <c r="H63" s="15">
        <v>84.500000014901104</v>
      </c>
      <c r="I63" s="14">
        <v>84</v>
      </c>
      <c r="J63" s="15">
        <v>81.599999999999994</v>
      </c>
      <c r="K63" s="14">
        <v>83</v>
      </c>
      <c r="L63" s="15">
        <v>81</v>
      </c>
      <c r="M63" s="14">
        <v>86</v>
      </c>
      <c r="N63" s="15">
        <v>84.1</v>
      </c>
      <c r="O63" s="14">
        <v>86</v>
      </c>
      <c r="P63" s="15">
        <v>84.3</v>
      </c>
    </row>
    <row r="64" spans="1:16" s="2" customFormat="1" ht="18.75" customHeight="1" x14ac:dyDescent="0.2">
      <c r="A64" s="37"/>
      <c r="B64" s="19" t="s">
        <v>9</v>
      </c>
      <c r="C64" s="16">
        <v>151</v>
      </c>
      <c r="D64" s="17">
        <v>146.1</v>
      </c>
      <c r="E64" s="16">
        <v>146</v>
      </c>
      <c r="F64" s="17">
        <v>141.20000010728799</v>
      </c>
      <c r="G64" s="16">
        <v>144</v>
      </c>
      <c r="H64" s="17">
        <v>139.700000047684</v>
      </c>
      <c r="I64" s="16">
        <v>133</v>
      </c>
      <c r="J64" s="17">
        <v>128.4</v>
      </c>
      <c r="K64" s="16">
        <v>132</v>
      </c>
      <c r="L64" s="17">
        <v>126.6</v>
      </c>
      <c r="M64" s="16">
        <v>129</v>
      </c>
      <c r="N64" s="17">
        <v>123.80000000000001</v>
      </c>
      <c r="O64" s="16">
        <v>127</v>
      </c>
      <c r="P64" s="17">
        <v>122.80000000000001</v>
      </c>
    </row>
    <row r="65" spans="1:16" s="2" customFormat="1" ht="18.75" customHeight="1" x14ac:dyDescent="0.2">
      <c r="A65" s="37"/>
      <c r="B65" s="18" t="s">
        <v>10</v>
      </c>
      <c r="C65" s="14">
        <v>55</v>
      </c>
      <c r="D65" s="15">
        <v>53.8</v>
      </c>
      <c r="E65" s="14">
        <v>57</v>
      </c>
      <c r="F65" s="15">
        <v>55.300000071525602</v>
      </c>
      <c r="G65" s="14">
        <v>57</v>
      </c>
      <c r="H65" s="15">
        <v>55.500000059604602</v>
      </c>
      <c r="I65" s="14">
        <v>55</v>
      </c>
      <c r="J65" s="15">
        <v>53.7</v>
      </c>
      <c r="K65" s="14">
        <v>48</v>
      </c>
      <c r="L65" s="15">
        <v>47</v>
      </c>
      <c r="M65" s="14">
        <v>45</v>
      </c>
      <c r="N65" s="15">
        <v>44.2</v>
      </c>
      <c r="O65" s="14">
        <v>45</v>
      </c>
      <c r="P65" s="15">
        <v>44</v>
      </c>
    </row>
    <row r="66" spans="1:16" s="2" customFormat="1" ht="18.75" customHeight="1" x14ac:dyDescent="0.2">
      <c r="A66" s="37"/>
      <c r="B66" s="19" t="s">
        <v>11</v>
      </c>
      <c r="C66" s="16">
        <v>11</v>
      </c>
      <c r="D66" s="17">
        <v>11</v>
      </c>
      <c r="E66" s="16">
        <v>11</v>
      </c>
      <c r="F66" s="17">
        <v>11</v>
      </c>
      <c r="G66" s="16">
        <v>12</v>
      </c>
      <c r="H66" s="17">
        <v>12</v>
      </c>
      <c r="I66" s="16">
        <v>11</v>
      </c>
      <c r="J66" s="17">
        <v>11</v>
      </c>
      <c r="K66" s="16">
        <v>10</v>
      </c>
      <c r="L66" s="17">
        <v>10</v>
      </c>
      <c r="M66" s="16">
        <v>9</v>
      </c>
      <c r="N66" s="17">
        <v>9</v>
      </c>
      <c r="O66" s="16">
        <v>9</v>
      </c>
      <c r="P66" s="17">
        <v>9</v>
      </c>
    </row>
    <row r="67" spans="1:16" s="2" customFormat="1" ht="18.75" customHeight="1" x14ac:dyDescent="0.2">
      <c r="A67" s="37"/>
      <c r="B67" s="27" t="s">
        <v>12</v>
      </c>
      <c r="C67" s="28">
        <f t="shared" ref="C67:J67" si="12">C63+C64+C65+C66</f>
        <v>306</v>
      </c>
      <c r="D67" s="29">
        <f t="shared" si="12"/>
        <v>297.3</v>
      </c>
      <c r="E67" s="21">
        <f t="shared" si="12"/>
        <v>303</v>
      </c>
      <c r="F67" s="22">
        <f t="shared" si="12"/>
        <v>294.30000020563568</v>
      </c>
      <c r="G67" s="21">
        <f t="shared" si="12"/>
        <v>300</v>
      </c>
      <c r="H67" s="22">
        <f t="shared" si="12"/>
        <v>291.70000012218969</v>
      </c>
      <c r="I67" s="21">
        <f t="shared" si="12"/>
        <v>283</v>
      </c>
      <c r="J67" s="22">
        <f t="shared" si="12"/>
        <v>274.7</v>
      </c>
      <c r="K67" s="21">
        <f>K63+K64+K65+K66</f>
        <v>273</v>
      </c>
      <c r="L67" s="22">
        <f>L63+L64+L65+L66</f>
        <v>264.60000000000002</v>
      </c>
      <c r="M67" s="21">
        <f>M63+M64+M65+M66</f>
        <v>269</v>
      </c>
      <c r="N67" s="22">
        <f>N63+N64+N65+N66</f>
        <v>261.10000000000002</v>
      </c>
      <c r="O67" s="21">
        <v>267</v>
      </c>
      <c r="P67" s="22">
        <v>260.10000000000008</v>
      </c>
    </row>
    <row r="68" spans="1:16" s="2" customFormat="1" ht="12" customHeight="1" x14ac:dyDescent="0.2">
      <c r="A68" s="5"/>
      <c r="B68" s="23"/>
      <c r="C68" s="24"/>
      <c r="D68" s="25"/>
      <c r="E68" s="24"/>
      <c r="F68" s="25"/>
      <c r="G68" s="24"/>
      <c r="H68" s="25"/>
      <c r="I68" s="24"/>
      <c r="J68" s="25"/>
      <c r="K68" s="24"/>
      <c r="L68" s="26"/>
      <c r="M68" s="25"/>
      <c r="N68" s="25"/>
      <c r="O68" s="24"/>
      <c r="P68" s="26"/>
    </row>
    <row r="69" spans="1:16" s="2" customFormat="1" ht="18.75" customHeight="1" x14ac:dyDescent="0.2">
      <c r="A69" s="37" t="s">
        <v>23</v>
      </c>
      <c r="B69" s="18" t="s">
        <v>8</v>
      </c>
      <c r="C69" s="14">
        <v>45</v>
      </c>
      <c r="D69" s="15">
        <v>44.8</v>
      </c>
      <c r="E69" s="14">
        <v>61</v>
      </c>
      <c r="F69" s="15">
        <v>60.800000011920901</v>
      </c>
      <c r="G69" s="14">
        <v>76</v>
      </c>
      <c r="H69" s="15">
        <v>75.400000035762801</v>
      </c>
      <c r="I69" s="14">
        <v>75</v>
      </c>
      <c r="J69" s="15">
        <v>73.900000000000006</v>
      </c>
      <c r="K69" s="14">
        <v>79</v>
      </c>
      <c r="L69" s="15">
        <v>78.299999999999983</v>
      </c>
      <c r="M69" s="14">
        <v>81</v>
      </c>
      <c r="N69" s="15">
        <v>80.200000000000017</v>
      </c>
      <c r="O69" s="14">
        <v>86</v>
      </c>
      <c r="P69" s="15">
        <v>85.300000000000011</v>
      </c>
    </row>
    <row r="70" spans="1:16" s="2" customFormat="1" ht="18.75" customHeight="1" x14ac:dyDescent="0.2">
      <c r="A70" s="37"/>
      <c r="B70" s="19" t="s">
        <v>9</v>
      </c>
      <c r="C70" s="16">
        <v>26</v>
      </c>
      <c r="D70" s="17">
        <v>24.7</v>
      </c>
      <c r="E70" s="16">
        <v>42</v>
      </c>
      <c r="F70" s="17">
        <v>40.899999976158099</v>
      </c>
      <c r="G70" s="16">
        <v>42</v>
      </c>
      <c r="H70" s="17">
        <v>41.199999988079099</v>
      </c>
      <c r="I70" s="16">
        <v>42</v>
      </c>
      <c r="J70" s="17">
        <v>41.8</v>
      </c>
      <c r="K70" s="16">
        <v>40</v>
      </c>
      <c r="L70" s="17">
        <v>39.6</v>
      </c>
      <c r="M70" s="16">
        <v>38</v>
      </c>
      <c r="N70" s="17">
        <v>37.799999999999997</v>
      </c>
      <c r="O70" s="16">
        <v>39</v>
      </c>
      <c r="P70" s="17">
        <v>38.699999999999996</v>
      </c>
    </row>
    <row r="71" spans="1:16" s="2" customFormat="1" ht="18.75" customHeight="1" x14ac:dyDescent="0.2">
      <c r="A71" s="37"/>
      <c r="B71" s="18" t="s">
        <v>10</v>
      </c>
      <c r="C71" s="14">
        <v>18</v>
      </c>
      <c r="D71" s="15">
        <v>17.600000000000001</v>
      </c>
      <c r="E71" s="14">
        <v>18</v>
      </c>
      <c r="F71" s="15">
        <v>17.800000011920901</v>
      </c>
      <c r="G71" s="14">
        <v>20</v>
      </c>
      <c r="H71" s="15">
        <v>19.200000047683702</v>
      </c>
      <c r="I71" s="14">
        <v>23</v>
      </c>
      <c r="J71" s="15">
        <v>21.8</v>
      </c>
      <c r="K71" s="14">
        <v>26</v>
      </c>
      <c r="L71" s="15">
        <v>24.8</v>
      </c>
      <c r="M71" s="14">
        <v>28</v>
      </c>
      <c r="N71" s="15">
        <v>26.7</v>
      </c>
      <c r="O71" s="14">
        <v>27</v>
      </c>
      <c r="P71" s="15">
        <v>25.7</v>
      </c>
    </row>
    <row r="72" spans="1:16" s="2" customFormat="1" ht="18.75" customHeight="1" x14ac:dyDescent="0.2">
      <c r="A72" s="37"/>
      <c r="B72" s="19" t="s">
        <v>11</v>
      </c>
      <c r="C72" s="16">
        <v>1</v>
      </c>
      <c r="D72" s="17">
        <v>1</v>
      </c>
      <c r="E72" s="16">
        <v>1</v>
      </c>
      <c r="F72" s="17">
        <v>1</v>
      </c>
      <c r="G72" s="16">
        <v>1</v>
      </c>
      <c r="H72" s="17">
        <v>1</v>
      </c>
      <c r="I72" s="16">
        <v>1</v>
      </c>
      <c r="J72" s="17">
        <v>1</v>
      </c>
      <c r="K72" s="16">
        <v>1</v>
      </c>
      <c r="L72" s="17">
        <v>1</v>
      </c>
      <c r="M72" s="16">
        <v>2</v>
      </c>
      <c r="N72" s="17">
        <v>2</v>
      </c>
      <c r="O72" s="16">
        <v>2</v>
      </c>
      <c r="P72" s="17">
        <v>2</v>
      </c>
    </row>
    <row r="73" spans="1:16" s="2" customFormat="1" ht="18.75" customHeight="1" x14ac:dyDescent="0.2">
      <c r="A73" s="37"/>
      <c r="B73" s="27" t="s">
        <v>12</v>
      </c>
      <c r="C73" s="28">
        <f t="shared" ref="C73:J73" si="13">C69+C70+C71+C72</f>
        <v>90</v>
      </c>
      <c r="D73" s="29">
        <f t="shared" si="13"/>
        <v>88.1</v>
      </c>
      <c r="E73" s="21">
        <f t="shared" si="13"/>
        <v>122</v>
      </c>
      <c r="F73" s="22">
        <f t="shared" si="13"/>
        <v>120.4999999999999</v>
      </c>
      <c r="G73" s="21">
        <f t="shared" si="13"/>
        <v>139</v>
      </c>
      <c r="H73" s="22">
        <f t="shared" si="13"/>
        <v>136.8000000715256</v>
      </c>
      <c r="I73" s="21">
        <f t="shared" si="13"/>
        <v>141</v>
      </c>
      <c r="J73" s="22">
        <f t="shared" si="13"/>
        <v>138.5</v>
      </c>
      <c r="K73" s="21">
        <f>K69+K70+K71+K72</f>
        <v>146</v>
      </c>
      <c r="L73" s="22">
        <f>L69+L70+L71+L72</f>
        <v>143.69999999999999</v>
      </c>
      <c r="M73" s="21">
        <f>M69+M70+M71+M72</f>
        <v>149</v>
      </c>
      <c r="N73" s="22">
        <f>N69+N70+N71+N72</f>
        <v>146.70000000000002</v>
      </c>
      <c r="O73" s="21">
        <v>154</v>
      </c>
      <c r="P73" s="22">
        <v>151.69999999999999</v>
      </c>
    </row>
    <row r="74" spans="1:16" ht="12" customHeight="1" x14ac:dyDescent="0.2">
      <c r="A74" s="6"/>
      <c r="B74" s="6"/>
      <c r="C74" s="12"/>
      <c r="D74" s="12"/>
      <c r="E74" s="7"/>
      <c r="F74" s="7"/>
      <c r="G74" s="7"/>
      <c r="H74" s="7"/>
      <c r="I74" s="7"/>
      <c r="J74" s="7"/>
      <c r="K74" s="7"/>
      <c r="L74" s="7"/>
      <c r="M74" s="12"/>
      <c r="N74" s="12"/>
    </row>
    <row r="75" spans="1:16" ht="18.75" customHeight="1" x14ac:dyDescent="0.2">
      <c r="A75" s="6"/>
      <c r="B75" s="6"/>
      <c r="C75" s="34" t="s">
        <v>25</v>
      </c>
      <c r="D75" s="34"/>
      <c r="E75" s="34" t="s">
        <v>2</v>
      </c>
      <c r="F75" s="34"/>
      <c r="G75" s="34" t="s">
        <v>3</v>
      </c>
      <c r="H75" s="34"/>
      <c r="I75" s="34" t="s">
        <v>4</v>
      </c>
      <c r="J75" s="34"/>
      <c r="K75" s="34" t="s">
        <v>26</v>
      </c>
      <c r="L75" s="34"/>
      <c r="M75" s="34" t="s">
        <v>28</v>
      </c>
      <c r="N75" s="34"/>
      <c r="O75" s="34" t="s">
        <v>27</v>
      </c>
      <c r="P75" s="34"/>
    </row>
    <row r="76" spans="1:16" ht="19.5" customHeight="1" x14ac:dyDescent="0.2">
      <c r="A76" s="6"/>
      <c r="B76" s="6"/>
      <c r="C76" s="13" t="s">
        <v>5</v>
      </c>
      <c r="D76" s="13" t="s">
        <v>6</v>
      </c>
      <c r="E76" s="13" t="s">
        <v>5</v>
      </c>
      <c r="F76" s="13" t="s">
        <v>6</v>
      </c>
      <c r="G76" s="13" t="s">
        <v>5</v>
      </c>
      <c r="H76" s="13" t="s">
        <v>6</v>
      </c>
      <c r="I76" s="13" t="s">
        <v>5</v>
      </c>
      <c r="J76" s="13" t="s">
        <v>6</v>
      </c>
      <c r="K76" s="13" t="s">
        <v>5</v>
      </c>
      <c r="L76" s="13" t="s">
        <v>6</v>
      </c>
      <c r="M76" s="32" t="s">
        <v>5</v>
      </c>
      <c r="N76" s="32" t="s">
        <v>6</v>
      </c>
      <c r="O76" s="30" t="s">
        <v>5</v>
      </c>
      <c r="P76" s="30" t="s">
        <v>6</v>
      </c>
    </row>
    <row r="77" spans="1:16" ht="17.25" customHeight="1" x14ac:dyDescent="0.2">
      <c r="A77" s="33" t="s">
        <v>24</v>
      </c>
      <c r="B77" s="18" t="s">
        <v>8</v>
      </c>
      <c r="C77" s="14">
        <f t="shared" ref="C77:D77" si="14">C69+C63+C57+C51+C45+C39+C33+C27+C21+C15+C9+C3</f>
        <v>1085</v>
      </c>
      <c r="D77" s="15">
        <f t="shared" si="14"/>
        <v>1056.9999999999998</v>
      </c>
      <c r="E77" s="14">
        <f t="shared" ref="E77:J79" si="15">E69+E63+E57+E51+E45+E39+E33+E27+E21+E15+E9+E3</f>
        <v>1101</v>
      </c>
      <c r="F77" s="15">
        <f t="shared" si="15"/>
        <v>1073.4000009745362</v>
      </c>
      <c r="G77" s="14">
        <f t="shared" si="15"/>
        <v>1114</v>
      </c>
      <c r="H77" s="15">
        <f t="shared" si="15"/>
        <v>1081.1000010967246</v>
      </c>
      <c r="I77" s="14">
        <f t="shared" si="15"/>
        <v>1157</v>
      </c>
      <c r="J77" s="15">
        <f t="shared" si="15"/>
        <v>1124.2</v>
      </c>
      <c r="K77" s="14">
        <f t="shared" ref="K77:O77" si="16">K69+K63+K57+K51+K45+K39+K33+K27+K21+K15+K9+K3</f>
        <v>1133</v>
      </c>
      <c r="L77" s="15">
        <f>L69+L63+L57+L51+L45+L39+L33+L27+L21+L15+L9+L3</f>
        <v>1103.9999999999998</v>
      </c>
      <c r="M77" s="14">
        <f t="shared" ref="M77" si="17">M69+M63+M57+M51+M45+M39+M33+M27+M21+M15+M9+M3</f>
        <v>1135</v>
      </c>
      <c r="N77" s="15">
        <f>N69+N63+N57+N51+N45+N39+N33+N27+N21+N15+N9+N3</f>
        <v>1106.45</v>
      </c>
      <c r="O77" s="14">
        <f t="shared" si="16"/>
        <v>1138</v>
      </c>
      <c r="P77" s="15">
        <f>P69+P63+P57+P51+P45+P39+P33+P27+P21+P15+P9+P3</f>
        <v>1110.8499999999999</v>
      </c>
    </row>
    <row r="78" spans="1:16" ht="17.25" customHeight="1" x14ac:dyDescent="0.2">
      <c r="A78" s="33"/>
      <c r="B78" s="19" t="s">
        <v>9</v>
      </c>
      <c r="C78" s="16">
        <f t="shared" ref="C78:D78" si="18">C70+C64+C58+C52+C46+C40+C34+C28+C22+C16+C10+C4</f>
        <v>1243</v>
      </c>
      <c r="D78" s="17">
        <f t="shared" si="18"/>
        <v>1202.6000000000004</v>
      </c>
      <c r="E78" s="16">
        <f t="shared" si="15"/>
        <v>1232</v>
      </c>
      <c r="F78" s="17">
        <f t="shared" si="15"/>
        <v>1194.2000011205689</v>
      </c>
      <c r="G78" s="16">
        <f t="shared" si="15"/>
        <v>1209</v>
      </c>
      <c r="H78" s="17">
        <f t="shared" si="15"/>
        <v>1170.3000011444115</v>
      </c>
      <c r="I78" s="16">
        <f t="shared" si="15"/>
        <v>1147</v>
      </c>
      <c r="J78" s="17">
        <f t="shared" si="15"/>
        <v>1109.9000000000001</v>
      </c>
      <c r="K78" s="16">
        <f t="shared" ref="K78:L78" si="19">K70+K64+K58+K52+K46+K40+K34+K28+K22+K16+K10+K4</f>
        <v>1056</v>
      </c>
      <c r="L78" s="17">
        <f t="shared" si="19"/>
        <v>1020.2999999999998</v>
      </c>
      <c r="M78" s="16">
        <f t="shared" ref="M78:N78" si="20">M70+M64+M58+M52+M46+M40+M34+M28+M22+M16+M10+M4</f>
        <v>1030</v>
      </c>
      <c r="N78" s="17">
        <f t="shared" si="20"/>
        <v>996.29999999999984</v>
      </c>
      <c r="O78" s="16">
        <f t="shared" ref="O78:P78" si="21">O70+O64+O58+O52+O46+O40+O34+O28+O22+O16+O10+O4</f>
        <v>1030</v>
      </c>
      <c r="P78" s="17">
        <f t="shared" si="21"/>
        <v>997.1</v>
      </c>
    </row>
    <row r="79" spans="1:16" ht="17.25" customHeight="1" x14ac:dyDescent="0.2">
      <c r="A79" s="33"/>
      <c r="B79" s="18" t="s">
        <v>10</v>
      </c>
      <c r="C79" s="14">
        <f t="shared" ref="C79:D79" si="22">C71+C65+C59+C53+C47+C41+C35+C29+C23+C17+C11+C5</f>
        <v>655</v>
      </c>
      <c r="D79" s="15">
        <f t="shared" si="22"/>
        <v>631.14</v>
      </c>
      <c r="E79" s="14">
        <f t="shared" si="15"/>
        <v>643</v>
      </c>
      <c r="F79" s="15">
        <f t="shared" si="15"/>
        <v>620.50000056624401</v>
      </c>
      <c r="G79" s="14">
        <f t="shared" si="15"/>
        <v>605</v>
      </c>
      <c r="H79" s="15">
        <f t="shared" si="15"/>
        <v>583.10000053048145</v>
      </c>
      <c r="I79" s="14">
        <f t="shared" si="15"/>
        <v>563</v>
      </c>
      <c r="J79" s="15">
        <f t="shared" si="15"/>
        <v>544.19999999999993</v>
      </c>
      <c r="K79" s="14">
        <f t="shared" ref="K79:L79" si="23">K71+K65+K59+K53+K47+K41+K35+K29+K23+K17+K11+K5</f>
        <v>524</v>
      </c>
      <c r="L79" s="15">
        <f t="shared" si="23"/>
        <v>503.9</v>
      </c>
      <c r="M79" s="14">
        <f t="shared" ref="M79:N79" si="24">M71+M65+M59+M53+M47+M41+M35+M29+M23+M17+M11+M5</f>
        <v>513</v>
      </c>
      <c r="N79" s="15">
        <f t="shared" si="24"/>
        <v>493.39999999999992</v>
      </c>
      <c r="O79" s="14">
        <f t="shared" ref="O79:P79" si="25">O71+O65+O59+O53+O47+O41+O35+O29+O23+O17+O11+O5</f>
        <v>483</v>
      </c>
      <c r="P79" s="15">
        <f t="shared" si="25"/>
        <v>464.4</v>
      </c>
    </row>
    <row r="80" spans="1:16" ht="17.25" customHeight="1" x14ac:dyDescent="0.2">
      <c r="A80" s="33"/>
      <c r="B80" s="19" t="s">
        <v>11</v>
      </c>
      <c r="C80" s="16">
        <f t="shared" ref="C80:D80" si="26">C72+C66+C60+C54+C48+C42+C36+C30+C24+C18+C6</f>
        <v>163</v>
      </c>
      <c r="D80" s="17">
        <f t="shared" si="26"/>
        <v>158.5</v>
      </c>
      <c r="E80" s="16">
        <f t="shared" ref="E80:J80" si="27">E72+E66+E60+E54+E48+E42+E36+E30+E24+E18+E6</f>
        <v>161</v>
      </c>
      <c r="F80" s="17">
        <f t="shared" si="27"/>
        <v>157.40000015497202</v>
      </c>
      <c r="G80" s="16">
        <f t="shared" si="27"/>
        <v>156</v>
      </c>
      <c r="H80" s="17">
        <f t="shared" si="27"/>
        <v>152.60000014305109</v>
      </c>
      <c r="I80" s="16">
        <f t="shared" si="27"/>
        <v>151</v>
      </c>
      <c r="J80" s="17">
        <f t="shared" si="27"/>
        <v>147.1</v>
      </c>
      <c r="K80" s="16">
        <f t="shared" ref="K80:L80" si="28">K72+K66+K60+K54+K48+K42+K36+K30+K24+K18+K6</f>
        <v>142</v>
      </c>
      <c r="L80" s="17">
        <f t="shared" si="28"/>
        <v>138.80000000000001</v>
      </c>
      <c r="M80" s="16">
        <f t="shared" ref="M80:N80" si="29">M72+M66+M60+M54+M48+M42+M36+M30+M24+M18+M6</f>
        <v>140</v>
      </c>
      <c r="N80" s="17">
        <f t="shared" si="29"/>
        <v>137</v>
      </c>
      <c r="O80" s="16">
        <f t="shared" ref="O80:P80" si="30">O72+O66+O60+O54+O48+O42+O36+O30+O24+O18+O6</f>
        <v>136</v>
      </c>
      <c r="P80" s="17">
        <f t="shared" si="30"/>
        <v>133.60000000000002</v>
      </c>
    </row>
    <row r="81" spans="1:17" ht="17.25" customHeight="1" x14ac:dyDescent="0.2">
      <c r="A81" s="33"/>
      <c r="B81" s="8" t="s">
        <v>12</v>
      </c>
      <c r="C81" s="9">
        <f t="shared" ref="C81:H81" si="31">SUM(C77:C80)</f>
        <v>3146</v>
      </c>
      <c r="D81" s="10">
        <f t="shared" si="31"/>
        <v>3049.2400000000002</v>
      </c>
      <c r="E81" s="9">
        <f t="shared" si="31"/>
        <v>3137</v>
      </c>
      <c r="F81" s="10">
        <f t="shared" si="31"/>
        <v>3045.5000028163213</v>
      </c>
      <c r="G81" s="9">
        <f t="shared" si="31"/>
        <v>3084</v>
      </c>
      <c r="H81" s="10">
        <f t="shared" si="31"/>
        <v>2987.1000029146685</v>
      </c>
      <c r="I81" s="11">
        <f t="shared" ref="I81:J81" si="32">I80+I79+I78+I77</f>
        <v>3018</v>
      </c>
      <c r="J81" s="10">
        <f t="shared" si="32"/>
        <v>2925.4</v>
      </c>
      <c r="K81" s="11">
        <f t="shared" ref="K81:P81" si="33">K80+K79+K78+K77</f>
        <v>2855</v>
      </c>
      <c r="L81" s="10">
        <f t="shared" si="33"/>
        <v>2767</v>
      </c>
      <c r="M81" s="11">
        <f t="shared" ref="M81:N81" si="34">M80+M79+M78+M77</f>
        <v>2818</v>
      </c>
      <c r="N81" s="10">
        <f t="shared" si="34"/>
        <v>2733.1499999999996</v>
      </c>
      <c r="O81" s="11">
        <f t="shared" si="33"/>
        <v>2787</v>
      </c>
      <c r="P81" s="10">
        <f t="shared" si="33"/>
        <v>2705.95</v>
      </c>
      <c r="Q81" s="31"/>
    </row>
  </sheetData>
  <mergeCells count="29">
    <mergeCell ref="A77:A81"/>
    <mergeCell ref="A57:A61"/>
    <mergeCell ref="A63:A67"/>
    <mergeCell ref="A69:A73"/>
    <mergeCell ref="A9:A13"/>
    <mergeCell ref="A27:A31"/>
    <mergeCell ref="A33:A37"/>
    <mergeCell ref="A39:A43"/>
    <mergeCell ref="A45:A49"/>
    <mergeCell ref="A15:A19"/>
    <mergeCell ref="A21:A25"/>
    <mergeCell ref="O1:P1"/>
    <mergeCell ref="O75:P75"/>
    <mergeCell ref="K1:L1"/>
    <mergeCell ref="K75:L75"/>
    <mergeCell ref="M1:N1"/>
    <mergeCell ref="M75:N75"/>
    <mergeCell ref="A1:A2"/>
    <mergeCell ref="I75:J75"/>
    <mergeCell ref="B1:B2"/>
    <mergeCell ref="E1:F1"/>
    <mergeCell ref="G1:H1"/>
    <mergeCell ref="I1:J1"/>
    <mergeCell ref="A3:A7"/>
    <mergeCell ref="C1:D1"/>
    <mergeCell ref="C75:D75"/>
    <mergeCell ref="G75:H75"/>
    <mergeCell ref="E75:F75"/>
    <mergeCell ref="A51:A55"/>
  </mergeCells>
  <printOptions horizontalCentered="1"/>
  <pageMargins left="7.874015748031496E-2" right="7.874015748031496E-2" top="1.7716535433070868" bottom="0.11811023622047245" header="0.23622047244094491" footer="0.19685039370078741"/>
  <pageSetup paperSize="9" scale="41" firstPageNumber="0" orientation="portrait" r:id="rId1"/>
  <headerFooter>
    <oddHeader>&amp;L&amp;G&amp;C&amp;"Tahoma,Normal"&amp;14
&amp;10
&amp;17Comité technique d’établissement&amp;6
&amp;17Séance du 03 octobre 2018&amp;6
&amp;17Situation des effectifs&amp;6
&amp;15(Sous plafond et hors vacataires)&amp;6
&amp;"Tahoma,Italique"&amp;14Point Effectifs pour débat&amp;R&amp;"Tahoma,Normal"&amp;14
Le 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Feuil1!Print_Area_0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tristan.court</dc:creator>
  <cp:lastModifiedBy>M. Tristan COURT</cp:lastModifiedBy>
  <cp:revision>0</cp:revision>
  <cp:lastPrinted>2018-09-24T15:13:35Z</cp:lastPrinted>
  <dcterms:created xsi:type="dcterms:W3CDTF">2015-06-17T08:14:12Z</dcterms:created>
  <dcterms:modified xsi:type="dcterms:W3CDTF">2018-09-24T15:14:04Z</dcterms:modified>
  <dc:language>fr-FR</dc:language>
</cp:coreProperties>
</file>